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3\12 - DEZEMBRO 2023\"/>
    </mc:Choice>
  </mc:AlternateContent>
  <xr:revisionPtr revIDLastSave="0" documentId="13_ncr:1_{72170159-FE95-4E22-B4F2-A60B2F614124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Gráfico5" sheetId="9" r:id="rId1"/>
    <sheet name="Gráfico4" sheetId="8" r:id="rId2"/>
    <sheet name="Gráfico3" sheetId="7" r:id="rId3"/>
    <sheet name="Gráfico2" sheetId="6" r:id="rId4"/>
    <sheet name="Gráfico1" sheetId="5" r:id="rId5"/>
    <sheet name="DEMONSTRATIVO TRANSPARÊNCIA" sheetId="4" r:id="rId6"/>
  </sheets>
  <externalReferences>
    <externalReference r:id="rId7"/>
  </externalReferences>
  <definedNames>
    <definedName name="_xlnm.Print_Area" localSheetId="5">'DEMONSTRATIVO TRANSPARÊNCIA'!$A$1:$H$137</definedName>
  </definedNames>
  <calcPr calcId="191029"/>
</workbook>
</file>

<file path=xl/calcChain.xml><?xml version="1.0" encoding="utf-8"?>
<calcChain xmlns="http://schemas.openxmlformats.org/spreadsheetml/2006/main">
  <c r="H74" i="4" l="1"/>
  <c r="D80" i="4" l="1"/>
  <c r="E31" i="4" l="1"/>
  <c r="H68" i="4" l="1"/>
  <c r="F68" i="4"/>
  <c r="H120" i="4"/>
  <c r="F120" i="4"/>
  <c r="F43" i="4" l="1"/>
  <c r="F31" i="4" l="1"/>
  <c r="H31" i="4"/>
  <c r="F25" i="4" l="1"/>
  <c r="H92" i="4" l="1"/>
  <c r="F92" i="4"/>
  <c r="H43" i="4" l="1"/>
  <c r="H25" i="4" l="1"/>
  <c r="H19" i="4" l="1"/>
  <c r="H86" i="4" l="1"/>
  <c r="F86" i="4"/>
  <c r="H80" i="4"/>
  <c r="F80" i="4"/>
  <c r="F74" i="4"/>
  <c r="F19" i="4" l="1"/>
  <c r="H37" i="4" l="1"/>
</calcChain>
</file>

<file path=xl/sharedStrings.xml><?xml version="1.0" encoding="utf-8"?>
<sst xmlns="http://schemas.openxmlformats.org/spreadsheetml/2006/main" count="178" uniqueCount="64">
  <si>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</si>
  <si>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</si>
  <si>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</si>
  <si>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</si>
  <si>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</si>
  <si>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</si>
  <si>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</si>
  <si>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</si>
  <si>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</si>
  <si>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</si>
  <si>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</si>
  <si>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</si>
  <si>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</si>
  <si>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</si>
  <si>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t>36000.309780/2020-00</t>
  </si>
  <si>
    <t>36000.350568/2020-00</t>
  </si>
  <si>
    <t>Vlr. A Pagar</t>
  </si>
  <si>
    <t xml:space="preserve">Vlr. A Pagar </t>
  </si>
  <si>
    <t>FUNDAÇÃO HOSPITALAR DE DERMATOLOGIA TROPICAL E VENEREOLOGIA ALFREDO DA MATTA</t>
  </si>
  <si>
    <t>06023708000121005</t>
  </si>
  <si>
    <t>Nº 41090002</t>
  </si>
  <si>
    <t>06023708000121006</t>
  </si>
  <si>
    <t>Nº Emenda:</t>
  </si>
  <si>
    <t>Nº 81001509</t>
  </si>
  <si>
    <t>Nº 41090020</t>
  </si>
  <si>
    <t>Nº 001/2023</t>
  </si>
  <si>
    <t>001/2023</t>
  </si>
  <si>
    <t>093/2023</t>
  </si>
  <si>
    <t>Nº 093/2023</t>
  </si>
  <si>
    <t xml:space="preserve">   Nº Emenda:</t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</si>
  <si>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</si>
  <si>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>Origem da Emenda:</t>
    </r>
    <r>
      <rPr>
        <sz val="11"/>
        <rFont val="Arial"/>
        <family val="2"/>
      </rPr>
      <t xml:space="preserve"> Federal</t>
    </r>
  </si>
  <si>
    <r>
      <t>Objeto:</t>
    </r>
    <r>
      <rPr>
        <sz val="11"/>
        <rFont val="Arial"/>
        <family val="2"/>
      </rPr>
      <t xml:space="preserve"> Incremento MAC</t>
    </r>
  </si>
  <si>
    <r>
      <t xml:space="preserve">Parlamentar: </t>
    </r>
    <r>
      <rPr>
        <sz val="11"/>
        <rFont val="Arial"/>
        <family val="2"/>
      </rPr>
      <t>Deputado Federal Bosco Saraiva</t>
    </r>
  </si>
  <si>
    <r>
      <t xml:space="preserve">Origem da Emenda: </t>
    </r>
    <r>
      <rPr>
        <sz val="11"/>
        <rFont val="Arial"/>
        <family val="2"/>
      </rPr>
      <t>Federal</t>
    </r>
  </si>
  <si>
    <r>
      <t>Objeto:</t>
    </r>
    <r>
      <rPr>
        <sz val="11"/>
        <rFont val="Arial"/>
        <family val="2"/>
      </rPr>
      <t xml:space="preserve">  Incremento MAC</t>
    </r>
  </si>
  <si>
    <t>Anulações</t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</si>
  <si>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</si>
  <si>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Material Permanente</t>
    </r>
  </si>
  <si>
    <r>
      <t xml:space="preserve">Parlamentar: </t>
    </r>
    <r>
      <rPr>
        <sz val="11"/>
        <rFont val="Arial"/>
        <family val="2"/>
      </rPr>
      <t>Sinésio Campos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</si>
  <si>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</si>
  <si>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</si>
  <si>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r>
      <t xml:space="preserve">Parlamentar: </t>
    </r>
    <r>
      <rPr>
        <sz val="11"/>
        <rFont val="Arial"/>
        <family val="2"/>
      </rPr>
      <t>Mayara Pinheiro</t>
    </r>
  </si>
  <si>
    <r>
      <t xml:space="preserve">Parlamentar: </t>
    </r>
    <r>
      <rPr>
        <sz val="11"/>
        <rFont val="Arial"/>
        <family val="2"/>
      </rPr>
      <t>Átila Lins</t>
    </r>
  </si>
  <si>
    <r>
      <t>Objeto:</t>
    </r>
    <r>
      <rPr>
        <sz val="11"/>
        <rFont val="Arial"/>
        <family val="2"/>
      </rPr>
      <t xml:space="preserve"> Serviços de Tecnologia da Informação (interfaceamento)</t>
    </r>
  </si>
  <si>
    <t>Nº 16190005</t>
  </si>
  <si>
    <r>
      <t xml:space="preserve">Parlamentar: </t>
    </r>
    <r>
      <rPr>
        <sz val="11"/>
        <rFont val="Arial"/>
        <family val="2"/>
      </rPr>
      <t>Dr. Gomes</t>
    </r>
  </si>
  <si>
    <t>042/2023</t>
  </si>
  <si>
    <r>
      <t>Portaria/Data:</t>
    </r>
    <r>
      <rPr>
        <sz val="11"/>
        <rFont val="Arial"/>
        <family val="2"/>
      </rPr>
      <t xml:space="preserve"> Portaria nº 738, de 05/04/2022</t>
    </r>
  </si>
  <si>
    <r>
      <t xml:space="preserve">Portaria/Data: </t>
    </r>
    <r>
      <rPr>
        <sz val="11"/>
        <rFont val="Arial"/>
        <family val="2"/>
      </rPr>
      <t>Emenda Constitucional 126 de 13/07/2021</t>
    </r>
  </si>
  <si>
    <r>
      <t xml:space="preserve">Portaria/Data: </t>
    </r>
    <r>
      <rPr>
        <sz val="11"/>
        <rFont val="Arial"/>
        <family val="2"/>
      </rPr>
      <t xml:space="preserve">Portaria nº 3.812 de 29/09/2022  </t>
    </r>
  </si>
  <si>
    <r>
      <t xml:space="preserve">Portaria/Data: </t>
    </r>
    <r>
      <rPr>
        <sz val="11"/>
        <rFont val="Arial"/>
        <family val="2"/>
      </rPr>
      <t>Portaria nº 3126 de 11/11/2021</t>
    </r>
  </si>
  <si>
    <r>
      <t xml:space="preserve">Portaria/Data: </t>
    </r>
    <r>
      <rPr>
        <sz val="11"/>
        <rFont val="Arial"/>
        <family val="2"/>
      </rPr>
      <t>Portaria nº 3.948 de 31/12/2020</t>
    </r>
  </si>
  <si>
    <r>
      <t xml:space="preserve">Portaria/Data: </t>
    </r>
    <r>
      <rPr>
        <sz val="11"/>
        <rFont val="Arial"/>
        <family val="2"/>
      </rPr>
      <t>Portaria nº 719 de 08/04/2020</t>
    </r>
  </si>
  <si>
    <t>Nº 042/2023</t>
  </si>
  <si>
    <r>
      <t xml:space="preserve">Parlamentar: </t>
    </r>
    <r>
      <rPr>
        <sz val="11"/>
        <rFont val="Arial"/>
        <family val="2"/>
      </rPr>
      <t xml:space="preserve">Delegado Péricles </t>
    </r>
  </si>
  <si>
    <t>046/2023</t>
  </si>
  <si>
    <t>Nº 046/2023</t>
  </si>
  <si>
    <r>
      <t xml:space="preserve">Parlamentar: </t>
    </r>
    <r>
      <rPr>
        <sz val="11"/>
        <rFont val="Arial"/>
        <family val="2"/>
      </rPr>
      <t>Deputado Federal José Ricardo Wendling</t>
    </r>
  </si>
  <si>
    <r>
      <t xml:space="preserve">Portaria/Data: </t>
    </r>
    <r>
      <rPr>
        <sz val="11"/>
        <rFont val="Arial"/>
        <family val="2"/>
      </rPr>
      <t>Portaria nº 3699 de 21/12/2021</t>
    </r>
  </si>
  <si>
    <r>
      <t xml:space="preserve">Portaria/Data: </t>
    </r>
    <r>
      <rPr>
        <sz val="11"/>
        <rFont val="Arial"/>
        <family val="2"/>
      </rPr>
      <t>13/03/2023</t>
    </r>
  </si>
  <si>
    <r>
      <t xml:space="preserve">Portaria/Data: </t>
    </r>
    <r>
      <rPr>
        <sz val="11"/>
        <rFont val="Arial"/>
        <family val="2"/>
      </rPr>
      <t>10/03/2023</t>
    </r>
  </si>
  <si>
    <r>
      <t xml:space="preserve">Portaria/Data: </t>
    </r>
    <r>
      <rPr>
        <sz val="11"/>
        <rFont val="Arial"/>
        <family val="2"/>
      </rPr>
      <t>Decreto 48024 de 31/08/2023</t>
    </r>
  </si>
  <si>
    <t>POSIÇÃO EM 31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</si>
</sst>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Calibri"/>
      <family val="2"/>
      <scheme val="minor"/>
    </font>
    <font>
      <sz val="11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2" applyFont="1"/>
    <xf numFmtId="0" fontId="4" fillId="0" borderId="0" xfId="0" applyFont="1"/>
    <xf numFmtId="0" fontId="4" fillId="0" borderId="0" xfId="0" quotePrefix="1" applyFont="1"/>
    <xf numFmtId="49" fontId="4" fillId="0" borderId="0" xfId="0" quotePrefix="1" applyNumberFormat="1" applyFont="1"/>
    <xf numFmtId="0" fontId="6" fillId="0" borderId="0" xfId="0" applyFont="1" applyAlignment="1">
      <alignment horizontal="center" vertical="center" wrapText="1"/>
    </xf>
    <xf numFmtId="165" fontId="5" fillId="0" borderId="0" xfId="1" applyNumberFormat="1" applyFont="1" applyFill="1" applyBorder="1"/>
    <xf numFmtId="43" fontId="5" fillId="0" borderId="0" xfId="2" applyFont="1" applyFill="1" applyBorder="1"/>
    <xf numFmtId="0" fontId="8" fillId="2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right" vertical="top"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3" fontId="9" fillId="3" borderId="10" xfId="2" applyFont="1" applyFill="1" applyBorder="1"/>
    <xf numFmtId="43" fontId="9" fillId="3" borderId="8" xfId="2" applyFont="1" applyFill="1" applyBorder="1"/>
    <xf numFmtId="0" fontId="8" fillId="0" borderId="9" xfId="0" applyFont="1" applyBorder="1" applyAlignment="1">
      <alignment horizontal="center" vertical="center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8" xfId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39" fontId="16" fillId="0" borderId="0" xfId="2" applyNumberFormat="1" applyFont="1" applyFill="1" applyBorder="1"/>
    <xf numFmtId="43" fontId="11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9" fillId="2" borderId="11" xfId="0" quotePrefix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3" fontId="9" fillId="2" borderId="11" xfId="0" quotePrefix="1" applyNumberFormat="1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chartsheet" Target="chartsheets/sheet5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'DEMONSTRATIVO TRANSPARÊNCIA'!$A$19</c:f>
              <c:strCache>
                <c:ptCount val="1"/>
                <c:pt idx="0">
                  <c:v>Nº 41090006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'DEMONSTRATIVO TRANSPARÊNCIA'!$B$15:$H$18</c:f>
              <c:multiLvlStrCache>
                <c:ptCount val="7"/>
                <c:lvl>
                  <c:pt idx="0">
                    <c:v> Vlr. Emenda </c:v>
                  </c:pt>
                  <c:pt idx="1">
                    <c:v> Vlr. Repassado </c:v>
                  </c:pt>
                  <c:pt idx="2">
                    <c:v> Vlr. Empenhado </c:v>
                  </c:pt>
                  <c:pt idx="3">
                    <c:v> Anulações </c:v>
                  </c:pt>
                  <c:pt idx="4">
                    <c:v> Vlr. A empenhar </c:v>
                  </c:pt>
                  <c:pt idx="5">
                    <c:v> Vlr. Pago </c:v>
                  </c:pt>
                  <c:pt idx="6">
                    <c:v> Vlr. A Pagar </c:v>
                  </c:pt>
                </c:lvl>
                <c:lvl>
                  <c:pt idx="4">
                    <c:v>Portaria/Data: Portaria nº 719 de 08/04/2020</c:v>
                  </c:pt>
                </c:lvl>
                <c:lvl>
                  <c:pt idx="4">
                    <c:v>Nº Proposta:</c:v>
                  </c:pt>
                  <c:pt idx="5">
                    <c:v>36000.309775/2020-00</c:v>
                  </c:pt>
                </c:lvl>
              </c:multiLvlStrCache>
            </c:multiLvlStrRef>
          </c:cat>
          <c:val>
            <c:numRef>
              <c:f>'DEMONSTRATIVO TRANSPARÊNCIA'!$B$19:$H$19</c:f>
              <c:numCache>
                <c:formatCode>_(* #,##0.00_);_(* \(#,##0.00\);_(* "-"??_);_(@_)</c:formatCode>
                <c:ptCount val="7"/>
                <c:pt idx="0">
                  <c:v>352000</c:v>
                </c:pt>
                <c:pt idx="1">
                  <c:v>352000</c:v>
                </c:pt>
                <c:pt idx="2">
                  <c:v>351064.75</c:v>
                </c:pt>
                <c:pt idx="3">
                  <c:v>0</c:v>
                </c:pt>
                <c:pt idx="4">
                  <c:v>935.25</c:v>
                </c:pt>
                <c:pt idx="5">
                  <c:v>349486.55</c:v>
                </c:pt>
                <c:pt idx="6">
                  <c:v>1578.2000000000116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9-470A-8B56-535C29B17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5446920"/>
        <c:axId val="785448720"/>
      </c:barChart>
      <c:catAx>
        <c:axId val="78544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5448720"/>
        <c:crosses val="autoZero"/>
        <c:auto val="1"/>
        <c:lblAlgn val="ctr"/>
        <c:lblOffset val="100"/>
        <c:noMultiLvlLbl val="0"/>
      </c:catAx>
      <c:valAx>
        <c:axId val="78544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544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'DEMONSTRATIVO TRANSPARÊNCIA'!$A$19</c:f>
              <c:strCache>
                <c:ptCount val="1"/>
                <c:pt idx="0">
                  <c:v>Nº 41090006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'DEMONSTRATIVO TRANSPARÊNCIA'!$B$15:$H$18</c:f>
              <c:multiLvlStrCache>
                <c:ptCount val="7"/>
                <c:lvl>
                  <c:pt idx="0">
                    <c:v> Vlr. Emenda </c:v>
                  </c:pt>
                  <c:pt idx="1">
                    <c:v> Vlr. Repassado </c:v>
                  </c:pt>
                  <c:pt idx="2">
                    <c:v> Vlr. Empenhado </c:v>
                  </c:pt>
                  <c:pt idx="3">
                    <c:v> Anulações </c:v>
                  </c:pt>
                  <c:pt idx="4">
                    <c:v> Vlr. A empenhar </c:v>
                  </c:pt>
                  <c:pt idx="5">
                    <c:v> Vlr. Pago </c:v>
                  </c:pt>
                  <c:pt idx="6">
                    <c:v> Vlr. A Pagar </c:v>
                  </c:pt>
                </c:lvl>
                <c:lvl>
                  <c:pt idx="4">
                    <c:v>Portaria/Data: Portaria nº 719 de 08/04/2020</c:v>
                  </c:pt>
                </c:lvl>
                <c:lvl>
                  <c:pt idx="4">
                    <c:v>Nº Proposta:</c:v>
                  </c:pt>
                  <c:pt idx="5">
                    <c:v>36000.309775/2020-00</c:v>
                  </c:pt>
                </c:lvl>
              </c:multiLvlStrCache>
            </c:multiLvlStrRef>
          </c:cat>
          <c:val>
            <c:numRef>
              <c:f>'DEMONSTRATIVO TRANSPARÊNCIA'!$B$19:$H$19</c:f>
              <c:numCache>
                <c:formatCode>_(* #,##0.00_);_(* \(#,##0.00\);_(* "-"??_);_(@_)</c:formatCode>
                <c:ptCount val="7"/>
                <c:pt idx="0">
                  <c:v>352000</c:v>
                </c:pt>
                <c:pt idx="1">
                  <c:v>352000</c:v>
                </c:pt>
                <c:pt idx="2">
                  <c:v>351064.75</c:v>
                </c:pt>
                <c:pt idx="3">
                  <c:v>0</c:v>
                </c:pt>
                <c:pt idx="4">
                  <c:v>935.25</c:v>
                </c:pt>
                <c:pt idx="5">
                  <c:v>349486.55</c:v>
                </c:pt>
                <c:pt idx="6">
                  <c:v>1578.2000000000116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D-4B7D-AF79-C49BC182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5454480"/>
        <c:axId val="785452320"/>
      </c:barChart>
      <c:catAx>
        <c:axId val="7854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5452320"/>
        <c:crosses val="autoZero"/>
        <c:auto val="1"/>
        <c:lblAlgn val="ctr"/>
        <c:lblOffset val="100"/>
        <c:noMultiLvlLbl val="0"/>
      </c:catAx>
      <c:valAx>
        <c:axId val="7854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545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'DEMONSTRATIVO TRANSPARÊNCIA'!$A$19</c:f>
              <c:strCache>
                <c:ptCount val="1"/>
                <c:pt idx="0">
                  <c:v>Nº 41090006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'DEMONSTRATIVO TRANSPARÊNCIA'!$B$15:$H$18</c:f>
              <c:multiLvlStrCache>
                <c:ptCount val="7"/>
                <c:lvl>
                  <c:pt idx="0">
                    <c:v> Vlr. Emenda </c:v>
                  </c:pt>
                  <c:pt idx="1">
                    <c:v> Vlr. Repassado </c:v>
                  </c:pt>
                  <c:pt idx="2">
                    <c:v> Vlr. Empenhado </c:v>
                  </c:pt>
                  <c:pt idx="3">
                    <c:v> Anulações </c:v>
                  </c:pt>
                  <c:pt idx="4">
                    <c:v> Vlr. A empenhar </c:v>
                  </c:pt>
                  <c:pt idx="5">
                    <c:v> Vlr. Pago </c:v>
                  </c:pt>
                  <c:pt idx="6">
                    <c:v> Vlr. A Pagar </c:v>
                  </c:pt>
                </c:lvl>
                <c:lvl>
                  <c:pt idx="4">
                    <c:v>Portaria/Data: Portaria nº 719 de 08/04/2020</c:v>
                  </c:pt>
                </c:lvl>
                <c:lvl>
                  <c:pt idx="4">
                    <c:v>Nº Proposta:</c:v>
                  </c:pt>
                  <c:pt idx="5">
                    <c:v>36000.309775/2020-00</c:v>
                  </c:pt>
                </c:lvl>
              </c:multiLvlStrCache>
            </c:multiLvlStrRef>
          </c:cat>
          <c:val>
            <c:numRef>
              <c:f>'DEMONSTRATIVO TRANSPARÊNCIA'!$B$19:$H$19</c:f>
              <c:numCache>
                <c:formatCode>_(* #,##0.00_);_(* \(#,##0.00\);_(* "-"??_);_(@_)</c:formatCode>
                <c:ptCount val="7"/>
                <c:pt idx="0">
                  <c:v>352000</c:v>
                </c:pt>
                <c:pt idx="1">
                  <c:v>352000</c:v>
                </c:pt>
                <c:pt idx="2">
                  <c:v>351064.75</c:v>
                </c:pt>
                <c:pt idx="3">
                  <c:v>0</c:v>
                </c:pt>
                <c:pt idx="4">
                  <c:v>935.25</c:v>
                </c:pt>
                <c:pt idx="5">
                  <c:v>349486.55</c:v>
                </c:pt>
                <c:pt idx="6">
                  <c:v>1578.2000000000116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9-4906-8264-1577A919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5444760"/>
        <c:axId val="785439360"/>
      </c:barChart>
      <c:catAx>
        <c:axId val="78544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5439360"/>
        <c:crosses val="autoZero"/>
        <c:auto val="1"/>
        <c:lblAlgn val="ctr"/>
        <c:lblOffset val="100"/>
        <c:noMultiLvlLbl val="0"/>
      </c:catAx>
      <c:valAx>
        <c:axId val="7854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544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'DEMONSTRATIVO TRANSPARÊNCIA'!$A$19</c:f>
              <c:strCache>
                <c:ptCount val="1"/>
                <c:pt idx="0">
                  <c:v>Nº 41090006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'DEMONSTRATIVO TRANSPARÊNCIA'!$B$15:$H$18</c:f>
              <c:multiLvlStrCache>
                <c:ptCount val="7"/>
                <c:lvl>
                  <c:pt idx="0">
                    <c:v> Vlr. Emenda </c:v>
                  </c:pt>
                  <c:pt idx="1">
                    <c:v> Vlr. Repassado </c:v>
                  </c:pt>
                  <c:pt idx="2">
                    <c:v> Vlr. Empenhado </c:v>
                  </c:pt>
                  <c:pt idx="3">
                    <c:v> Anulações </c:v>
                  </c:pt>
                  <c:pt idx="4">
                    <c:v> Vlr. A empenhar </c:v>
                  </c:pt>
                  <c:pt idx="5">
                    <c:v> Vlr. Pago </c:v>
                  </c:pt>
                  <c:pt idx="6">
                    <c:v> Vlr. A Pagar </c:v>
                  </c:pt>
                </c:lvl>
                <c:lvl>
                  <c:pt idx="4">
                    <c:v>Portaria/Data: Portaria nº 719 de 08/04/2020</c:v>
                  </c:pt>
                </c:lvl>
                <c:lvl>
                  <c:pt idx="4">
                    <c:v>Nº Proposta:</c:v>
                  </c:pt>
                  <c:pt idx="5">
                    <c:v>36000.309775/2020-00</c:v>
                  </c:pt>
                </c:lvl>
              </c:multiLvlStrCache>
            </c:multiLvlStrRef>
          </c:cat>
          <c:val>
            <c:numRef>
              <c:f>'DEMONSTRATIVO TRANSPARÊNCIA'!$B$19:$H$19</c:f>
              <c:numCache>
                <c:formatCode>_(* #,##0.00_);_(* \(#,##0.00\);_(* "-"??_);_(@_)</c:formatCode>
                <c:ptCount val="7"/>
                <c:pt idx="0">
                  <c:v>352000</c:v>
                </c:pt>
                <c:pt idx="1">
                  <c:v>352000</c:v>
                </c:pt>
                <c:pt idx="2">
                  <c:v>351064.75</c:v>
                </c:pt>
                <c:pt idx="3">
                  <c:v>0</c:v>
                </c:pt>
                <c:pt idx="4">
                  <c:v>935.25</c:v>
                </c:pt>
                <c:pt idx="5">
                  <c:v>349486.55</c:v>
                </c:pt>
                <c:pt idx="6">
                  <c:v>1578.2000000000116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B-4009-B554-00DDA67AA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5440440"/>
        <c:axId val="785443680"/>
      </c:barChart>
      <c:catAx>
        <c:axId val="785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5443680"/>
        <c:crosses val="autoZero"/>
        <c:auto val="1"/>
        <c:lblAlgn val="ctr"/>
        <c:lblOffset val="100"/>
        <c:noMultiLvlLbl val="0"/>
      </c:catAx>
      <c:valAx>
        <c:axId val="7854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544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'DEMONSTRATIVO TRANSPARÊNCIA'!$A$19</c:f>
              <c:strCache>
                <c:ptCount val="1"/>
                <c:pt idx="0">
                  <c:v>Nº 41090006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'DEMONSTRATIVO TRANSPARÊNCIA'!$B$15:$H$18</c:f>
              <c:multiLvlStrCache>
                <c:ptCount val="7"/>
                <c:lvl>
                  <c:pt idx="0">
                    <c:v> Vlr. Emenda </c:v>
                  </c:pt>
                  <c:pt idx="1">
                    <c:v> Vlr. Repassado </c:v>
                  </c:pt>
                  <c:pt idx="2">
                    <c:v> Vlr. Empenhado </c:v>
                  </c:pt>
                  <c:pt idx="3">
                    <c:v> Anulações </c:v>
                  </c:pt>
                  <c:pt idx="4">
                    <c:v> Vlr. A empenhar </c:v>
                  </c:pt>
                  <c:pt idx="5">
                    <c:v> Vlr. Pago </c:v>
                  </c:pt>
                  <c:pt idx="6">
                    <c:v> Vlr. A Pagar </c:v>
                  </c:pt>
                </c:lvl>
                <c:lvl>
                  <c:pt idx="4">
                    <c:v>Portaria/Data: Portaria nº 719 de 08/04/2020</c:v>
                  </c:pt>
                </c:lvl>
                <c:lvl>
                  <c:pt idx="4">
                    <c:v>Nº Proposta:</c:v>
                  </c:pt>
                  <c:pt idx="5">
                    <c:v>36000.309775/2020-00</c:v>
                  </c:pt>
                </c:lvl>
              </c:multiLvlStrCache>
            </c:multiLvlStrRef>
          </c:cat>
          <c:val>
            <c:numRef>
              <c:f>'DEMONSTRATIVO TRANSPARÊNCIA'!$B$19:$H$19</c:f>
              <c:numCache>
                <c:formatCode>_(* #,##0.00_);_(* \(#,##0.00\);_(* "-"??_);_(@_)</c:formatCode>
                <c:ptCount val="7"/>
                <c:pt idx="0">
                  <c:v>352000</c:v>
                </c:pt>
                <c:pt idx="1">
                  <c:v>352000</c:v>
                </c:pt>
                <c:pt idx="2">
                  <c:v>351064.75</c:v>
                </c:pt>
                <c:pt idx="3">
                  <c:v>0</c:v>
                </c:pt>
                <c:pt idx="4">
                  <c:v>935.25</c:v>
                </c:pt>
                <c:pt idx="5">
                  <c:v>349486.55</c:v>
                </c:pt>
                <c:pt idx="6">
                  <c:v>1578.2000000000116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1-4142-95F7-B89C25732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181320"/>
        <c:axId val="425182040"/>
      </c:barChart>
      <c:catAx>
        <c:axId val="42518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5182040"/>
        <c:crosses val="autoZero"/>
        <c:auto val="1"/>
        <c:lblAlgn val="ctr"/>
        <c:lblOffset val="100"/>
        <c:noMultiLvlLbl val="0"/>
      </c:catAx>
      <c:valAx>
        <c:axId val="42518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518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37D650-EE23-4BC9-B0A0-9944C20473B5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74E8DD-90B9-4110-9805-BF1C72AC34D3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FC3A88-7EA9-4368-B990-9EC54578C10C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65BEC4-ED0E-4627-B9B4-5AC265C9EFC9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ED0A25-3E13-4CFE-B16C-75A3C34477BB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2753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BF22B7-AAA5-BEFA-8EF8-6335B64BF6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2753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D714A4-3A3A-EBF8-604F-DE7586DBC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2753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08ABD8-C8BE-9098-0FE0-2DB97DA24D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2753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60654F-4002-755E-CF82-EE9290CD9C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2753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FDA73B-527E-6871-6B45-5BD1C57CF1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1110192</xdr:colOff>
      <xdr:row>0</xdr:row>
      <xdr:rowOff>0</xdr:rowOff>
    </xdr:from>
    <xdr:ext cx="2432291" cy="864000"/>
    <xdr:pic>
      <xdr:nvPicPr>
        <xdr:cNvPr id="26" name="Imagem 25">
          <a:extLst>
            <a:ext uri="{FF2B5EF4-FFF2-40B4-BE49-F238E27FC236}">
              <a16:creationId xmlns:a16="http://schemas.microsoft.com/office/drawing/2014/main" id="{13E46CC9-E186-49C3-AB71-AB7A2749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0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1117072</xdr:colOff>
      <xdr:row>99</xdr:row>
      <xdr:rowOff>35718</xdr:rowOff>
    </xdr:from>
    <xdr:ext cx="2432291" cy="864000"/>
    <xdr:pic>
      <xdr:nvPicPr>
        <xdr:cNvPr id="2" name="Imagem 1">
          <a:extLst>
            <a:ext uri="{FF2B5EF4-FFF2-40B4-BE49-F238E27FC236}">
              <a16:creationId xmlns:a16="http://schemas.microsoft.com/office/drawing/2014/main" id="{0F19E4C7-2BA4-4A43-BE62-9CEB9639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5447" y="18895218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85725</xdr:colOff>
      <xdr:row>50</xdr:row>
      <xdr:rowOff>52921</xdr:rowOff>
    </xdr:from>
    <xdr:ext cx="2432291" cy="864000"/>
    <xdr:pic>
      <xdr:nvPicPr>
        <xdr:cNvPr id="52" name="Imagem 51">
          <a:extLst>
            <a:ext uri="{FF2B5EF4-FFF2-40B4-BE49-F238E27FC236}">
              <a16:creationId xmlns:a16="http://schemas.microsoft.com/office/drawing/2014/main" id="{F1DB6864-BC5F-408F-9630-4C5A12AA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0642" y="9969504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43</xdr:row>
      <xdr:rowOff>25115</xdr:rowOff>
    </xdr:from>
    <xdr:to>
      <xdr:col>8</xdr:col>
      <xdr:colOff>0</xdr:colOff>
      <xdr:row>48</xdr:row>
      <xdr:rowOff>191587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B453CCF-E4FC-ABA2-78ED-12C9FE42F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53115"/>
          <a:ext cx="9260417" cy="1150722"/>
        </a:xfrm>
        <a:prstGeom prst="rect">
          <a:avLst/>
        </a:prstGeom>
      </xdr:spPr>
    </xdr:pic>
    <xdr:clientData/>
  </xdr:twoCellAnchor>
  <xdr:twoCellAnchor editAs="oneCell">
    <xdr:from>
      <xdr:col>0</xdr:col>
      <xdr:colOff>1132417</xdr:colOff>
      <xdr:row>44</xdr:row>
      <xdr:rowOff>95349</xdr:rowOff>
    </xdr:from>
    <xdr:to>
      <xdr:col>2</xdr:col>
      <xdr:colOff>804334</xdr:colOff>
      <xdr:row>47</xdr:row>
      <xdr:rowOff>105832</xdr:rowOff>
    </xdr:to>
    <xdr:pic>
      <xdr:nvPicPr>
        <xdr:cNvPr id="11" name="Imagem 3">
          <a:extLst>
            <a:ext uri="{FF2B5EF4-FFF2-40B4-BE49-F238E27FC236}">
              <a16:creationId xmlns:a16="http://schemas.microsoft.com/office/drawing/2014/main" id="{900E55A1-2061-4811-8013-98C8F6A0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17" y="8413849"/>
          <a:ext cx="1905000" cy="60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381001</xdr:colOff>
      <xdr:row>44</xdr:row>
      <xdr:rowOff>96728</xdr:rowOff>
    </xdr:from>
    <xdr:to>
      <xdr:col>5</xdr:col>
      <xdr:colOff>10585</xdr:colOff>
      <xdr:row>48</xdr:row>
      <xdr:rowOff>10583</xdr:rowOff>
    </xdr:to>
    <xdr:pic>
      <xdr:nvPicPr>
        <xdr:cNvPr id="12" name="Imagem 6">
          <a:extLst>
            <a:ext uri="{FF2B5EF4-FFF2-40B4-BE49-F238E27FC236}">
              <a16:creationId xmlns:a16="http://schemas.microsoft.com/office/drawing/2014/main" id="{B7F62B76-21B5-4A15-8BAE-A8C3EB24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5918" y="8415228"/>
          <a:ext cx="1873250" cy="70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613833</xdr:colOff>
      <xdr:row>45</xdr:row>
      <xdr:rowOff>57150</xdr:rowOff>
    </xdr:from>
    <xdr:to>
      <xdr:col>5</xdr:col>
      <xdr:colOff>813858</xdr:colOff>
      <xdr:row>46</xdr:row>
      <xdr:rowOff>104775</xdr:rowOff>
    </xdr:to>
    <xdr:pic>
      <xdr:nvPicPr>
        <xdr:cNvPr id="13" name="Imagem 14">
          <a:extLst>
            <a:ext uri="{FF2B5EF4-FFF2-40B4-BE49-F238E27FC236}">
              <a16:creationId xmlns:a16="http://schemas.microsoft.com/office/drawing/2014/main" id="{ED664186-56FE-4FDC-8BEE-FFD92637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6" y="8566150"/>
          <a:ext cx="2000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391583</xdr:colOff>
      <xdr:row>44</xdr:row>
      <xdr:rowOff>162984</xdr:rowOff>
    </xdr:from>
    <xdr:to>
      <xdr:col>7</xdr:col>
      <xdr:colOff>744008</xdr:colOff>
      <xdr:row>46</xdr:row>
      <xdr:rowOff>154517</xdr:rowOff>
    </xdr:to>
    <xdr:pic>
      <xdr:nvPicPr>
        <xdr:cNvPr id="14" name="Imagem 11">
          <a:extLst>
            <a:ext uri="{FF2B5EF4-FFF2-40B4-BE49-F238E27FC236}">
              <a16:creationId xmlns:a16="http://schemas.microsoft.com/office/drawing/2014/main" id="{5FCBBA4D-021D-4FE9-A246-8D1E8957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9583" y="8481484"/>
          <a:ext cx="1463675" cy="383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910167</xdr:colOff>
      <xdr:row>44</xdr:row>
      <xdr:rowOff>25401</xdr:rowOff>
    </xdr:from>
    <xdr:to>
      <xdr:col>6</xdr:col>
      <xdr:colOff>384175</xdr:colOff>
      <xdr:row>47</xdr:row>
      <xdr:rowOff>169334</xdr:rowOff>
    </xdr:to>
    <xdr:pic>
      <xdr:nvPicPr>
        <xdr:cNvPr id="15" name="Imagem 9">
          <a:extLst>
            <a:ext uri="{FF2B5EF4-FFF2-40B4-BE49-F238E27FC236}">
              <a16:creationId xmlns:a16="http://schemas.microsoft.com/office/drawing/2014/main" id="{092C8F33-8CC3-4D05-91FA-852FD39A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14" t="34213" r="62163" b="32767"/>
        <a:stretch>
          <a:fillRect/>
        </a:stretch>
      </xdr:blipFill>
      <xdr:spPr bwMode="auto">
        <a:xfrm>
          <a:off x="6508750" y="8343901"/>
          <a:ext cx="733425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92</xdr:row>
      <xdr:rowOff>20613</xdr:rowOff>
    </xdr:from>
    <xdr:to>
      <xdr:col>7</xdr:col>
      <xdr:colOff>1281392</xdr:colOff>
      <xdr:row>97</xdr:row>
      <xdr:rowOff>197598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FB1BF54-D69E-4331-AD43-D22C9748E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162937"/>
          <a:ext cx="9950823" cy="1129485"/>
        </a:xfrm>
        <a:prstGeom prst="rect">
          <a:avLst/>
        </a:prstGeom>
      </xdr:spPr>
    </xdr:pic>
    <xdr:clientData/>
  </xdr:twoCellAnchor>
  <xdr:twoCellAnchor editAs="oneCell">
    <xdr:from>
      <xdr:col>0</xdr:col>
      <xdr:colOff>1132417</xdr:colOff>
      <xdr:row>93</xdr:row>
      <xdr:rowOff>83573</xdr:rowOff>
    </xdr:from>
    <xdr:to>
      <xdr:col>2</xdr:col>
      <xdr:colOff>802156</xdr:colOff>
      <xdr:row>96</xdr:row>
      <xdr:rowOff>112466</xdr:rowOff>
    </xdr:to>
    <xdr:pic>
      <xdr:nvPicPr>
        <xdr:cNvPr id="18" name="Imagem 3">
          <a:extLst>
            <a:ext uri="{FF2B5EF4-FFF2-40B4-BE49-F238E27FC236}">
              <a16:creationId xmlns:a16="http://schemas.microsoft.com/office/drawing/2014/main" id="{BDD8604A-924F-498B-AFEE-B346E34F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17" y="18392740"/>
          <a:ext cx="1902822" cy="600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93</xdr:row>
      <xdr:rowOff>85431</xdr:rowOff>
    </xdr:from>
    <xdr:to>
      <xdr:col>5</xdr:col>
      <xdr:colOff>8443</xdr:colOff>
      <xdr:row>97</xdr:row>
      <xdr:rowOff>27801</xdr:rowOff>
    </xdr:to>
    <xdr:pic>
      <xdr:nvPicPr>
        <xdr:cNvPr id="19" name="Imagem 6">
          <a:extLst>
            <a:ext uri="{FF2B5EF4-FFF2-40B4-BE49-F238E27FC236}">
              <a16:creationId xmlns:a16="http://schemas.microsoft.com/office/drawing/2014/main" id="{3A49D16E-0200-459E-B715-3893BC84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5917" y="18394598"/>
          <a:ext cx="1871109" cy="70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613833</xdr:colOff>
      <xdr:row>94</xdr:row>
      <xdr:rowOff>43754</xdr:rowOff>
    </xdr:from>
    <xdr:to>
      <xdr:col>5</xdr:col>
      <xdr:colOff>813630</xdr:colOff>
      <xdr:row>95</xdr:row>
      <xdr:rowOff>100826</xdr:rowOff>
    </xdr:to>
    <xdr:pic>
      <xdr:nvPicPr>
        <xdr:cNvPr id="20" name="Imagem 14">
          <a:extLst>
            <a:ext uri="{FF2B5EF4-FFF2-40B4-BE49-F238E27FC236}">
              <a16:creationId xmlns:a16="http://schemas.microsoft.com/office/drawing/2014/main" id="{2FB910E6-9579-47F5-B7EC-FB25C223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6" y="18543421"/>
          <a:ext cx="199797" cy="247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391584</xdr:colOff>
      <xdr:row>93</xdr:row>
      <xdr:rowOff>150202</xdr:rowOff>
    </xdr:from>
    <xdr:to>
      <xdr:col>7</xdr:col>
      <xdr:colOff>742336</xdr:colOff>
      <xdr:row>95</xdr:row>
      <xdr:rowOff>150567</xdr:rowOff>
    </xdr:to>
    <xdr:pic>
      <xdr:nvPicPr>
        <xdr:cNvPr id="21" name="Imagem 11">
          <a:extLst>
            <a:ext uri="{FF2B5EF4-FFF2-40B4-BE49-F238E27FC236}">
              <a16:creationId xmlns:a16="http://schemas.microsoft.com/office/drawing/2014/main" id="{38ADEDA4-1919-4549-92FD-07E5D33F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9584" y="18459369"/>
          <a:ext cx="1462002" cy="38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910167</xdr:colOff>
      <xdr:row>93</xdr:row>
      <xdr:rowOff>14237</xdr:rowOff>
    </xdr:from>
    <xdr:to>
      <xdr:col>6</xdr:col>
      <xdr:colOff>383337</xdr:colOff>
      <xdr:row>96</xdr:row>
      <xdr:rowOff>175969</xdr:rowOff>
    </xdr:to>
    <xdr:pic>
      <xdr:nvPicPr>
        <xdr:cNvPr id="22" name="Imagem 9">
          <a:extLst>
            <a:ext uri="{FF2B5EF4-FFF2-40B4-BE49-F238E27FC236}">
              <a16:creationId xmlns:a16="http://schemas.microsoft.com/office/drawing/2014/main" id="{24A80D90-237B-470C-929B-DD625BEB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14" t="34213" r="62163" b="32767"/>
        <a:stretch>
          <a:fillRect/>
        </a:stretch>
      </xdr:blipFill>
      <xdr:spPr bwMode="auto">
        <a:xfrm>
          <a:off x="6508750" y="18323404"/>
          <a:ext cx="732587" cy="733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168089</xdr:rowOff>
    </xdr:from>
    <xdr:to>
      <xdr:col>8</xdr:col>
      <xdr:colOff>194</xdr:colOff>
      <xdr:row>136</xdr:row>
      <xdr:rowOff>179355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696B0254-A86C-4F6E-9657-5949B542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742589"/>
          <a:ext cx="9263257" cy="1154266"/>
        </a:xfrm>
        <a:prstGeom prst="rect">
          <a:avLst/>
        </a:prstGeom>
      </xdr:spPr>
    </xdr:pic>
    <xdr:clientData/>
  </xdr:twoCellAnchor>
  <xdr:twoCellAnchor editAs="oneCell">
    <xdr:from>
      <xdr:col>0</xdr:col>
      <xdr:colOff>1132417</xdr:colOff>
      <xdr:row>132</xdr:row>
      <xdr:rowOff>54123</xdr:rowOff>
    </xdr:from>
    <xdr:to>
      <xdr:col>2</xdr:col>
      <xdr:colOff>802156</xdr:colOff>
      <xdr:row>135</xdr:row>
      <xdr:rowOff>83016</xdr:rowOff>
    </xdr:to>
    <xdr:pic>
      <xdr:nvPicPr>
        <xdr:cNvPr id="24" name="Imagem 3">
          <a:extLst>
            <a:ext uri="{FF2B5EF4-FFF2-40B4-BE49-F238E27FC236}">
              <a16:creationId xmlns:a16="http://schemas.microsoft.com/office/drawing/2014/main" id="{9F416969-F2CC-4980-9BED-703A109B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17" y="25948516"/>
          <a:ext cx="1914918" cy="600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132</xdr:row>
      <xdr:rowOff>55981</xdr:rowOff>
    </xdr:from>
    <xdr:to>
      <xdr:col>5</xdr:col>
      <xdr:colOff>8443</xdr:colOff>
      <xdr:row>135</xdr:row>
      <xdr:rowOff>188851</xdr:rowOff>
    </xdr:to>
    <xdr:pic>
      <xdr:nvPicPr>
        <xdr:cNvPr id="25" name="Imagem 6">
          <a:extLst>
            <a:ext uri="{FF2B5EF4-FFF2-40B4-BE49-F238E27FC236}">
              <a16:creationId xmlns:a16="http://schemas.microsoft.com/office/drawing/2014/main" id="{6072BA7A-1D1A-4F0D-B3EF-4AD5F748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571" y="25950374"/>
          <a:ext cx="1872622" cy="70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613833</xdr:colOff>
      <xdr:row>133</xdr:row>
      <xdr:rowOff>14304</xdr:rowOff>
    </xdr:from>
    <xdr:to>
      <xdr:col>5</xdr:col>
      <xdr:colOff>813630</xdr:colOff>
      <xdr:row>134</xdr:row>
      <xdr:rowOff>71376</xdr:rowOff>
    </xdr:to>
    <xdr:pic>
      <xdr:nvPicPr>
        <xdr:cNvPr id="27" name="Imagem 14">
          <a:extLst>
            <a:ext uri="{FF2B5EF4-FFF2-40B4-BE49-F238E27FC236}">
              <a16:creationId xmlns:a16="http://schemas.microsoft.com/office/drawing/2014/main" id="{166C381E-2B27-40B5-BA93-8ED46239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583" y="26099197"/>
          <a:ext cx="199797" cy="247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391584</xdr:colOff>
      <xdr:row>132</xdr:row>
      <xdr:rowOff>120752</xdr:rowOff>
    </xdr:from>
    <xdr:to>
      <xdr:col>7</xdr:col>
      <xdr:colOff>742336</xdr:colOff>
      <xdr:row>134</xdr:row>
      <xdr:rowOff>121117</xdr:rowOff>
    </xdr:to>
    <xdr:pic>
      <xdr:nvPicPr>
        <xdr:cNvPr id="28" name="Imagem 11">
          <a:extLst>
            <a:ext uri="{FF2B5EF4-FFF2-40B4-BE49-F238E27FC236}">
              <a16:creationId xmlns:a16="http://schemas.microsoft.com/office/drawing/2014/main" id="{1D5BF13E-8C8A-456D-9B08-5D945964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3191" y="26015145"/>
          <a:ext cx="1466538" cy="38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910167</xdr:colOff>
      <xdr:row>131</xdr:row>
      <xdr:rowOff>175287</xdr:rowOff>
    </xdr:from>
    <xdr:to>
      <xdr:col>6</xdr:col>
      <xdr:colOff>383337</xdr:colOff>
      <xdr:row>135</xdr:row>
      <xdr:rowOff>146519</xdr:rowOff>
    </xdr:to>
    <xdr:pic>
      <xdr:nvPicPr>
        <xdr:cNvPr id="29" name="Imagem 9">
          <a:extLst>
            <a:ext uri="{FF2B5EF4-FFF2-40B4-BE49-F238E27FC236}">
              <a16:creationId xmlns:a16="http://schemas.microsoft.com/office/drawing/2014/main" id="{2B34067B-3066-430C-9130-C884388E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14" t="34213" r="62163" b="32767"/>
        <a:stretch>
          <a:fillRect/>
        </a:stretch>
      </xdr:blipFill>
      <xdr:spPr bwMode="auto">
        <a:xfrm>
          <a:off x="6529917" y="25879180"/>
          <a:ext cx="725027" cy="733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4.%20SERVI&#199;O%20DE%20CONVENIOS%20-%20EMENDAS%20PARLAMENTARES\01%20-%20EMENDAS%20PARLAMENTARES%20CONV&#202;NIOS\11%20-%20EM%20ESTADUAL%20001_2023%20-%20Sin&#233;sio%20Campos%20investimento%20na%20PI+\EXECU&#199;&#195;O%20OR&#199;AMENTARIA%20E%20FINANCEIRA.xlsx" TargetMode="External"/><Relationship Id="rId1" Type="http://schemas.openxmlformats.org/officeDocument/2006/relationships/externalLinkPath" Target="/4.%20SERVI&#199;O%20DE%20CONVENIOS%20-%20EMENDAS%20PARLAMENTARES/01%20-%20EMENDAS%20PARLAMENTARES%20CONV&#202;NIOS/11%20-%20EM%20ESTADUAL%20001_2023%20-%20Sin&#233;sio%20Campos%20investimento%20na%20PI+/EXECU&#199;&#195;O%20OR&#199;AMENTARIA%20E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"/>
      <sheetName val="Bens"/>
      <sheetName val="Controle NE"/>
      <sheetName val="Controle_Para Reunião"/>
    </sheetNames>
    <sheetDataSet>
      <sheetData sheetId="0">
        <row r="7">
          <cell r="F7">
            <v>32907.33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showGridLines="0" tabSelected="1" topLeftCell="A58" zoomScale="130" zoomScaleNormal="130" zoomScaleSheetLayoutView="70" zoomScalePageLayoutView="85" workbookViewId="0">
      <selection activeCell="J8" sqref="J8"/>
    </sheetView>
  </sheetViews>
  <sheetFormatPr defaultRowHeight="15" x14ac:dyDescent="0.25"/>
  <cols>
    <col min="1" max="1" width="18.140625" style="1" customWidth="1"/>
    <col min="2" max="2" width="15.42578125" style="1" customWidth="1"/>
    <col min="3" max="3" width="16.85546875" style="1" bestFit="1" customWidth="1"/>
    <col min="4" max="4" width="18.7109375" style="1" customWidth="1"/>
    <col min="5" max="5" width="14.85546875" style="1" customWidth="1"/>
    <col min="6" max="6" width="18.85546875" style="1" customWidth="1"/>
    <col min="7" max="7" width="16.7109375" style="1" customWidth="1"/>
    <col min="8" max="8" width="19.28515625" style="1" customWidth="1"/>
    <col min="9" max="9" width="4.42578125" style="3" customWidth="1"/>
    <col min="10" max="11" width="9.140625" style="1"/>
    <col min="12" max="12" width="11.28515625" style="1" bestFit="1" customWidth="1"/>
    <col min="13" max="16384" width="9.140625" style="1"/>
  </cols>
  <sheetData>
    <row r="1" spans="1:10" s="11" customFormat="1" ht="12.75" x14ac:dyDescent="0.2">
      <c r="I1" s="3"/>
    </row>
    <row r="2" spans="1:10" s="11" customFormat="1" ht="12.75" x14ac:dyDescent="0.2">
      <c r="I2" s="3"/>
    </row>
    <row r="3" spans="1:10" s="11" customFormat="1" ht="12.75" x14ac:dyDescent="0.2">
      <c r="A3" s="26"/>
      <c r="B3" s="26"/>
      <c r="C3" s="26"/>
      <c r="D3" s="26"/>
      <c r="E3" s="26"/>
      <c r="F3" s="26"/>
      <c r="G3" s="26"/>
      <c r="H3" s="26"/>
      <c r="I3" s="3"/>
    </row>
    <row r="4" spans="1:10" s="11" customFormat="1" ht="12.75" x14ac:dyDescent="0.2">
      <c r="A4" s="26"/>
      <c r="B4" s="26"/>
      <c r="C4" s="26"/>
      <c r="D4" s="26"/>
      <c r="E4" s="26"/>
      <c r="F4" s="26"/>
      <c r="G4" s="26"/>
      <c r="H4" s="26"/>
      <c r="I4" s="3"/>
    </row>
    <row r="5" spans="1:10" s="11" customFormat="1" ht="12.75" x14ac:dyDescent="0.2">
      <c r="A5" s="26"/>
      <c r="B5" s="26"/>
      <c r="C5" s="26"/>
      <c r="D5" s="26"/>
      <c r="E5" s="26"/>
      <c r="F5" s="26"/>
      <c r="G5" s="26"/>
      <c r="H5" s="26"/>
      <c r="I5" s="3"/>
    </row>
    <row r="6" spans="1:10" s="11" customFormat="1" ht="12.75" hidden="1" x14ac:dyDescent="0.2">
      <c r="A6" s="26"/>
      <c r="B6" s="26"/>
      <c r="C6" s="26"/>
      <c r="D6" s="26"/>
      <c r="E6" s="26"/>
      <c r="F6" s="26"/>
      <c r="G6" s="26"/>
      <c r="H6" s="26"/>
      <c r="I6" s="3"/>
    </row>
    <row r="7" spans="1:10" s="11" customFormat="1" ht="12.75" x14ac:dyDescent="0.2">
      <c r="A7" s="26"/>
      <c r="B7" s="26"/>
      <c r="C7" s="26"/>
      <c r="D7" s="26"/>
      <c r="E7" s="26"/>
      <c r="F7" s="26"/>
      <c r="G7" s="26"/>
      <c r="H7" s="26"/>
      <c r="I7" s="3"/>
    </row>
    <row r="8" spans="1:10" s="11" customFormat="1" x14ac:dyDescent="0.25">
      <c r="A8" s="47" t="s">
        <v>18</v>
      </c>
      <c r="B8" s="47"/>
      <c r="C8" s="47"/>
      <c r="D8" s="47"/>
      <c r="E8" s="47"/>
      <c r="F8" s="47"/>
      <c r="G8" s="47"/>
      <c r="H8" s="47"/>
      <c r="I8" s="3"/>
    </row>
    <row r="9" spans="1:10" s="11" customFormat="1" ht="15" customHeight="1" x14ac:dyDescent="0.25">
      <c r="A9" s="47" t="s">
        <v>10</v>
      </c>
      <c r="B9" s="47"/>
      <c r="C9" s="47"/>
      <c r="D9" s="47"/>
      <c r="E9" s="47"/>
      <c r="F9" s="47"/>
      <c r="G9" s="47"/>
      <c r="H9" s="47"/>
      <c r="I9" s="23"/>
      <c r="J9" s="23"/>
    </row>
    <row r="10" spans="1:10" s="11" customFormat="1" ht="15" customHeight="1" x14ac:dyDescent="0.25">
      <c r="A10" s="47" t="s">
        <v>4</v>
      </c>
      <c r="B10" s="47"/>
      <c r="C10" s="47"/>
      <c r="D10" s="47"/>
      <c r="E10" s="47"/>
      <c r="F10" s="47"/>
      <c r="G10" s="47"/>
      <c r="H10" s="47"/>
      <c r="I10" s="23"/>
      <c r="J10" s="23"/>
    </row>
    <row r="11" spans="1:10" s="11" customFormat="1" ht="15" customHeight="1" x14ac:dyDescent="0.25">
      <c r="A11" s="12"/>
      <c r="B11" s="12"/>
      <c r="C11" s="12"/>
      <c r="D11" s="12"/>
      <c r="E11" s="12"/>
      <c r="F11" s="12"/>
      <c r="G11" s="12"/>
      <c r="H11" s="12"/>
      <c r="I11" s="23"/>
      <c r="J11" s="23"/>
    </row>
    <row r="12" spans="1:10" s="13" customFormat="1" x14ac:dyDescent="0.25">
      <c r="A12" s="46" t="s">
        <v>11</v>
      </c>
      <c r="B12" s="46"/>
      <c r="C12" s="46"/>
      <c r="D12" s="46"/>
      <c r="E12" s="46"/>
      <c r="F12" s="46"/>
      <c r="G12" s="46"/>
      <c r="H12" s="46"/>
      <c r="I12" s="24"/>
    </row>
    <row r="13" spans="1:10" x14ac:dyDescent="0.25">
      <c r="A13" s="46" t="s">
        <v>63</v>
      </c>
      <c r="B13" s="46"/>
      <c r="C13" s="46"/>
      <c r="D13" s="46"/>
      <c r="E13" s="46"/>
      <c r="F13" s="46"/>
      <c r="G13" s="46"/>
      <c r="H13" s="46"/>
    </row>
    <row r="14" spans="1:10" ht="15.75" thickBot="1" x14ac:dyDescent="0.3">
      <c r="A14" s="13"/>
      <c r="B14" s="13"/>
      <c r="C14" s="13"/>
      <c r="D14" s="13"/>
      <c r="E14" s="13"/>
      <c r="F14" s="13"/>
      <c r="G14" s="13"/>
      <c r="H14" s="13"/>
    </row>
    <row r="15" spans="1:10" s="13" customFormat="1" ht="15.75" thickBot="1" x14ac:dyDescent="0.25">
      <c r="A15" s="32" t="s">
        <v>30</v>
      </c>
      <c r="B15" s="33"/>
      <c r="C15" s="33"/>
      <c r="D15" s="33"/>
      <c r="E15" s="9"/>
      <c r="F15" s="10" t="s">
        <v>13</v>
      </c>
      <c r="G15" s="41" t="s">
        <v>12</v>
      </c>
      <c r="H15" s="35"/>
      <c r="I15" s="24"/>
    </row>
    <row r="16" spans="1:10" ht="15.75" thickBot="1" x14ac:dyDescent="0.3">
      <c r="A16" s="32" t="s">
        <v>31</v>
      </c>
      <c r="B16" s="33"/>
      <c r="C16" s="33"/>
      <c r="D16" s="33"/>
      <c r="E16" s="9"/>
      <c r="F16" s="42" t="s">
        <v>53</v>
      </c>
      <c r="G16" s="42"/>
      <c r="H16" s="43"/>
    </row>
    <row r="17" spans="1:9" ht="15.75" thickBot="1" x14ac:dyDescent="0.3">
      <c r="A17" s="32" t="s">
        <v>32</v>
      </c>
      <c r="B17" s="33"/>
      <c r="C17" s="33"/>
      <c r="D17" s="33"/>
      <c r="E17" s="33"/>
      <c r="F17" s="33"/>
      <c r="G17" s="33"/>
      <c r="H17" s="35"/>
    </row>
    <row r="18" spans="1:9" ht="15.75" thickBot="1" x14ac:dyDescent="0.3">
      <c r="A18" s="14" t="s">
        <v>6</v>
      </c>
      <c r="B18" s="15" t="s">
        <v>5</v>
      </c>
      <c r="C18" s="15" t="s">
        <v>0</v>
      </c>
      <c r="D18" s="15" t="s">
        <v>1</v>
      </c>
      <c r="E18" s="21" t="s">
        <v>36</v>
      </c>
      <c r="F18" s="15" t="s">
        <v>2</v>
      </c>
      <c r="G18" s="15" t="s">
        <v>3</v>
      </c>
      <c r="H18" s="16" t="s">
        <v>16</v>
      </c>
    </row>
    <row r="19" spans="1:9" ht="15.75" thickBot="1" x14ac:dyDescent="0.3">
      <c r="A19" s="17" t="s">
        <v>7</v>
      </c>
      <c r="B19" s="18">
        <v>352000</v>
      </c>
      <c r="C19" s="18">
        <v>352000</v>
      </c>
      <c r="D19" s="18">
        <v>351064.75</v>
      </c>
      <c r="E19" s="18">
        <v>0</v>
      </c>
      <c r="F19" s="18">
        <f>SUM(C19-D19)</f>
        <v>935.25</v>
      </c>
      <c r="G19" s="18">
        <v>349486.55</v>
      </c>
      <c r="H19" s="19">
        <f>SUM(D19-G19)</f>
        <v>1578.2000000000116</v>
      </c>
    </row>
    <row r="20" spans="1:9" ht="15.75" thickBot="1" x14ac:dyDescent="0.3">
      <c r="A20" s="13"/>
      <c r="B20" s="13"/>
      <c r="C20" s="13"/>
      <c r="D20" s="13"/>
      <c r="E20" s="13"/>
      <c r="F20" s="13"/>
      <c r="G20" s="13"/>
      <c r="H20" s="13"/>
    </row>
    <row r="21" spans="1:9" s="13" customFormat="1" ht="15.75" thickBot="1" x14ac:dyDescent="0.25">
      <c r="A21" s="32" t="s">
        <v>33</v>
      </c>
      <c r="B21" s="33"/>
      <c r="C21" s="33"/>
      <c r="D21" s="33"/>
      <c r="E21" s="9"/>
      <c r="F21" s="10" t="s">
        <v>13</v>
      </c>
      <c r="G21" s="41" t="s">
        <v>14</v>
      </c>
      <c r="H21" s="45"/>
      <c r="I21" s="24"/>
    </row>
    <row r="22" spans="1:9" ht="15.75" thickBot="1" x14ac:dyDescent="0.3">
      <c r="A22" s="32" t="s">
        <v>34</v>
      </c>
      <c r="B22" s="33"/>
      <c r="C22" s="33"/>
      <c r="D22" s="33"/>
      <c r="E22" s="9"/>
      <c r="F22" s="42" t="s">
        <v>53</v>
      </c>
      <c r="G22" s="42"/>
      <c r="H22" s="43"/>
    </row>
    <row r="23" spans="1:9" ht="15.75" thickBot="1" x14ac:dyDescent="0.3">
      <c r="A23" s="32" t="s">
        <v>35</v>
      </c>
      <c r="B23" s="33"/>
      <c r="C23" s="33"/>
      <c r="D23" s="33"/>
      <c r="E23" s="33"/>
      <c r="F23" s="33"/>
      <c r="G23" s="33"/>
      <c r="H23" s="35"/>
    </row>
    <row r="24" spans="1:9" ht="15.75" thickBot="1" x14ac:dyDescent="0.3">
      <c r="A24" s="20" t="s">
        <v>8</v>
      </c>
      <c r="B24" s="21" t="s">
        <v>5</v>
      </c>
      <c r="C24" s="21" t="s">
        <v>0</v>
      </c>
      <c r="D24" s="21" t="s">
        <v>1</v>
      </c>
      <c r="E24" s="21" t="s">
        <v>36</v>
      </c>
      <c r="F24" s="21" t="s">
        <v>2</v>
      </c>
      <c r="G24" s="21" t="s">
        <v>3</v>
      </c>
      <c r="H24" s="22" t="s">
        <v>17</v>
      </c>
    </row>
    <row r="25" spans="1:9" ht="15.75" thickBot="1" x14ac:dyDescent="0.3">
      <c r="A25" s="17" t="s">
        <v>9</v>
      </c>
      <c r="B25" s="18">
        <v>1000000</v>
      </c>
      <c r="C25" s="18">
        <v>1000000</v>
      </c>
      <c r="D25" s="18">
        <v>999946.58</v>
      </c>
      <c r="E25" s="18">
        <v>7920.32</v>
      </c>
      <c r="F25" s="18">
        <f>SUM(C25-D25)</f>
        <v>53.42000000004191</v>
      </c>
      <c r="G25" s="18">
        <v>991486.26</v>
      </c>
      <c r="H25" s="19">
        <f>SUM(D25-G25)-E25</f>
        <v>539.99999999994907</v>
      </c>
    </row>
    <row r="26" spans="1:9" ht="15.75" thickBot="1" x14ac:dyDescent="0.3">
      <c r="A26" s="13"/>
      <c r="B26" s="13"/>
      <c r="C26" s="13"/>
      <c r="D26" s="13"/>
      <c r="E26" s="13"/>
      <c r="F26" s="13"/>
      <c r="G26" s="13"/>
      <c r="H26" s="13"/>
      <c r="I26" s="4"/>
    </row>
    <row r="27" spans="1:9" s="13" customFormat="1" ht="15.75" thickBot="1" x14ac:dyDescent="0.25">
      <c r="A27" s="32" t="s">
        <v>37</v>
      </c>
      <c r="B27" s="33"/>
      <c r="C27" s="33"/>
      <c r="D27" s="33"/>
      <c r="E27" s="9"/>
      <c r="F27" s="9" t="s">
        <v>13</v>
      </c>
      <c r="G27" s="41" t="s">
        <v>15</v>
      </c>
      <c r="H27" s="45"/>
      <c r="I27" s="24"/>
    </row>
    <row r="28" spans="1:9" ht="15.75" thickBot="1" x14ac:dyDescent="0.3">
      <c r="A28" s="32" t="s">
        <v>31</v>
      </c>
      <c r="B28" s="33"/>
      <c r="C28" s="33"/>
      <c r="D28" s="33"/>
      <c r="E28" s="9"/>
      <c r="F28" s="33" t="s">
        <v>52</v>
      </c>
      <c r="G28" s="33"/>
      <c r="H28" s="35"/>
    </row>
    <row r="29" spans="1:9" ht="15.75" thickBot="1" x14ac:dyDescent="0.3">
      <c r="A29" s="32" t="s">
        <v>32</v>
      </c>
      <c r="B29" s="33"/>
      <c r="C29" s="33"/>
      <c r="D29" s="33"/>
      <c r="E29" s="33"/>
      <c r="F29" s="33"/>
      <c r="G29" s="33"/>
      <c r="H29" s="35"/>
    </row>
    <row r="30" spans="1:9" ht="15.75" thickBot="1" x14ac:dyDescent="0.3">
      <c r="A30" s="20" t="s">
        <v>8</v>
      </c>
      <c r="B30" s="21" t="s">
        <v>5</v>
      </c>
      <c r="C30" s="21" t="s">
        <v>0</v>
      </c>
      <c r="D30" s="21" t="s">
        <v>1</v>
      </c>
      <c r="E30" s="21" t="s">
        <v>36</v>
      </c>
      <c r="F30" s="21" t="s">
        <v>2</v>
      </c>
      <c r="G30" s="21" t="s">
        <v>3</v>
      </c>
      <c r="H30" s="22" t="s">
        <v>16</v>
      </c>
    </row>
    <row r="31" spans="1:9" ht="15.75" thickBot="1" x14ac:dyDescent="0.3">
      <c r="A31" s="17" t="s">
        <v>23</v>
      </c>
      <c r="B31" s="18">
        <v>400000</v>
      </c>
      <c r="C31" s="18">
        <v>400000</v>
      </c>
      <c r="D31" s="18">
        <v>393641.59</v>
      </c>
      <c r="E31" s="18">
        <f>20.05</f>
        <v>20.05</v>
      </c>
      <c r="F31" s="18">
        <f>SUM(C31-D31-E31)</f>
        <v>6338.3599999999742</v>
      </c>
      <c r="G31" s="18">
        <v>388196.94</v>
      </c>
      <c r="H31" s="19">
        <f>SUM(D31-G31)</f>
        <v>5444.6500000000233</v>
      </c>
    </row>
    <row r="32" spans="1:9" ht="15.75" thickBot="1" x14ac:dyDescent="0.3">
      <c r="A32" s="13"/>
      <c r="B32" s="13"/>
      <c r="C32" s="13"/>
      <c r="D32" s="30"/>
      <c r="E32" s="13"/>
      <c r="F32" s="13"/>
      <c r="G32" s="13"/>
      <c r="H32" s="13"/>
      <c r="I32" s="4"/>
    </row>
    <row r="33" spans="1:9" s="13" customFormat="1" ht="15.75" thickBot="1" x14ac:dyDescent="0.25">
      <c r="A33" s="32" t="s">
        <v>58</v>
      </c>
      <c r="B33" s="33"/>
      <c r="C33" s="33"/>
      <c r="D33" s="33"/>
      <c r="E33" s="9"/>
      <c r="F33" s="10" t="s">
        <v>13</v>
      </c>
      <c r="G33" s="44" t="s">
        <v>19</v>
      </c>
      <c r="H33" s="35"/>
      <c r="I33" s="24"/>
    </row>
    <row r="34" spans="1:9" ht="15.75" thickBot="1" x14ac:dyDescent="0.3">
      <c r="A34" s="32" t="s">
        <v>34</v>
      </c>
      <c r="B34" s="33"/>
      <c r="C34" s="33"/>
      <c r="D34" s="33"/>
      <c r="E34" s="9"/>
      <c r="F34" s="42" t="s">
        <v>51</v>
      </c>
      <c r="G34" s="42"/>
      <c r="H34" s="43"/>
    </row>
    <row r="35" spans="1:9" ht="15.75" thickBot="1" x14ac:dyDescent="0.3">
      <c r="A35" s="38" t="s">
        <v>38</v>
      </c>
      <c r="B35" s="39"/>
      <c r="C35" s="39"/>
      <c r="D35" s="39"/>
      <c r="E35" s="39"/>
      <c r="F35" s="39"/>
      <c r="G35" s="39"/>
      <c r="H35" s="40"/>
    </row>
    <row r="36" spans="1:9" ht="15.75" thickBot="1" x14ac:dyDescent="0.3">
      <c r="A36" s="20" t="s">
        <v>8</v>
      </c>
      <c r="B36" s="21" t="s">
        <v>5</v>
      </c>
      <c r="C36" s="21" t="s">
        <v>0</v>
      </c>
      <c r="D36" s="21" t="s">
        <v>1</v>
      </c>
      <c r="E36" s="21" t="s">
        <v>36</v>
      </c>
      <c r="F36" s="21" t="s">
        <v>2</v>
      </c>
      <c r="G36" s="21" t="s">
        <v>3</v>
      </c>
      <c r="H36" s="22" t="s">
        <v>17</v>
      </c>
    </row>
    <row r="37" spans="1:9" ht="15.75" thickBot="1" x14ac:dyDescent="0.3">
      <c r="A37" s="17" t="s">
        <v>20</v>
      </c>
      <c r="B37" s="18">
        <v>209314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9">
        <f>SUM(D37-G37)</f>
        <v>0</v>
      </c>
    </row>
    <row r="38" spans="1:9" ht="15.75" thickBot="1" x14ac:dyDescent="0.3">
      <c r="A38" s="12"/>
      <c r="B38" s="12"/>
      <c r="C38" s="12"/>
      <c r="D38" s="12"/>
      <c r="E38" s="12"/>
      <c r="F38" s="12"/>
      <c r="G38" s="12"/>
      <c r="H38" s="12"/>
    </row>
    <row r="39" spans="1:9" s="13" customFormat="1" ht="15.75" thickBot="1" x14ac:dyDescent="0.25">
      <c r="A39" s="32" t="s">
        <v>58</v>
      </c>
      <c r="B39" s="33"/>
      <c r="C39" s="33"/>
      <c r="D39" s="33"/>
      <c r="E39" s="9"/>
      <c r="F39" s="10" t="s">
        <v>13</v>
      </c>
      <c r="G39" s="44" t="s">
        <v>21</v>
      </c>
      <c r="H39" s="35"/>
      <c r="I39" s="24"/>
    </row>
    <row r="40" spans="1:9" ht="15.75" customHeight="1" thickBot="1" x14ac:dyDescent="0.3">
      <c r="A40" s="32" t="s">
        <v>34</v>
      </c>
      <c r="B40" s="33"/>
      <c r="C40" s="33"/>
      <c r="D40" s="33"/>
      <c r="E40" s="9"/>
      <c r="F40" s="42" t="s">
        <v>59</v>
      </c>
      <c r="G40" s="42"/>
      <c r="H40" s="43"/>
    </row>
    <row r="41" spans="1:9" ht="15.75" thickBot="1" x14ac:dyDescent="0.3">
      <c r="A41" s="38" t="s">
        <v>38</v>
      </c>
      <c r="B41" s="39"/>
      <c r="C41" s="39"/>
      <c r="D41" s="39"/>
      <c r="E41" s="39"/>
      <c r="F41" s="39"/>
      <c r="G41" s="39"/>
      <c r="H41" s="40"/>
    </row>
    <row r="42" spans="1:9" ht="15.75" thickBot="1" x14ac:dyDescent="0.3">
      <c r="A42" s="20" t="s">
        <v>8</v>
      </c>
      <c r="B42" s="21" t="s">
        <v>5</v>
      </c>
      <c r="C42" s="21" t="s">
        <v>0</v>
      </c>
      <c r="D42" s="21" t="s">
        <v>1</v>
      </c>
      <c r="E42" s="21" t="s">
        <v>36</v>
      </c>
      <c r="F42" s="21" t="s">
        <v>2</v>
      </c>
      <c r="G42" s="21" t="s">
        <v>3</v>
      </c>
      <c r="H42" s="22" t="s">
        <v>17</v>
      </c>
    </row>
    <row r="43" spans="1:9" ht="15.75" thickBot="1" x14ac:dyDescent="0.3">
      <c r="A43" s="17" t="s">
        <v>20</v>
      </c>
      <c r="B43" s="18">
        <v>282169</v>
      </c>
      <c r="C43" s="18">
        <v>282169</v>
      </c>
      <c r="D43" s="18">
        <v>199136.7</v>
      </c>
      <c r="E43" s="18">
        <v>17840</v>
      </c>
      <c r="F43" s="18">
        <f>C43-D43+E43</f>
        <v>100872.29999999999</v>
      </c>
      <c r="G43" s="18">
        <v>181296.7</v>
      </c>
      <c r="H43" s="19">
        <f>SUM(D43-G43)-E43</f>
        <v>0</v>
      </c>
    </row>
    <row r="44" spans="1:9" x14ac:dyDescent="0.25">
      <c r="A44" s="6"/>
      <c r="B44" s="7"/>
      <c r="C44" s="8"/>
      <c r="D44" s="7"/>
      <c r="E44" s="7"/>
      <c r="F44" s="7"/>
      <c r="G44" s="8"/>
      <c r="H44" s="8"/>
      <c r="I44" s="4"/>
    </row>
    <row r="45" spans="1:9" x14ac:dyDescent="0.25">
      <c r="A45" s="6"/>
      <c r="B45" s="7"/>
      <c r="C45" s="8"/>
      <c r="D45" s="8"/>
      <c r="E45" s="8"/>
      <c r="F45" s="8"/>
      <c r="G45" s="8"/>
      <c r="H45" s="8"/>
    </row>
    <row r="46" spans="1:9" ht="15.75" x14ac:dyDescent="0.25">
      <c r="A46" s="48"/>
      <c r="B46" s="48"/>
      <c r="C46" s="48"/>
      <c r="D46" s="48"/>
      <c r="E46" s="48"/>
      <c r="F46" s="48"/>
      <c r="G46" s="48"/>
      <c r="H46" s="48"/>
    </row>
    <row r="47" spans="1:9" ht="15.75" x14ac:dyDescent="0.25">
      <c r="A47" s="48"/>
      <c r="B47" s="48"/>
      <c r="C47" s="48"/>
      <c r="D47" s="48"/>
      <c r="E47" s="48"/>
      <c r="F47" s="48"/>
      <c r="G47" s="48"/>
      <c r="H47" s="48"/>
    </row>
    <row r="48" spans="1:9" ht="15.75" x14ac:dyDescent="0.25">
      <c r="A48" s="25"/>
      <c r="B48" s="25"/>
      <c r="C48" s="25"/>
      <c r="D48" s="25"/>
      <c r="E48" s="25"/>
      <c r="F48" s="25"/>
      <c r="G48" s="25"/>
      <c r="H48" s="25"/>
    </row>
    <row r="49" spans="1:10" ht="15.75" x14ac:dyDescent="0.25">
      <c r="A49" s="25"/>
      <c r="B49" s="25"/>
      <c r="C49" s="25"/>
      <c r="D49" s="25"/>
      <c r="E49" s="25"/>
      <c r="F49" s="25"/>
      <c r="G49" s="25"/>
      <c r="H49" s="25"/>
    </row>
    <row r="50" spans="1:10" ht="15.75" x14ac:dyDescent="0.25">
      <c r="A50" s="25"/>
      <c r="B50" s="25"/>
      <c r="C50" s="25"/>
      <c r="D50" s="25"/>
      <c r="E50" s="25"/>
      <c r="F50" s="25"/>
      <c r="G50" s="25"/>
      <c r="H50" s="25"/>
    </row>
    <row r="51" spans="1:10" s="11" customFormat="1" ht="15.75" x14ac:dyDescent="0.2">
      <c r="A51" s="25"/>
      <c r="B51" s="25"/>
      <c r="C51" s="25"/>
      <c r="D51" s="25"/>
      <c r="E51" s="25"/>
      <c r="F51" s="25"/>
      <c r="G51" s="25"/>
      <c r="H51" s="25"/>
      <c r="I51" s="3"/>
    </row>
    <row r="52" spans="1:10" s="11" customFormat="1" ht="12.75" x14ac:dyDescent="0.2">
      <c r="A52" s="31"/>
      <c r="B52" s="31"/>
      <c r="C52" s="31"/>
      <c r="D52" s="31"/>
      <c r="E52" s="31"/>
      <c r="F52" s="31"/>
      <c r="G52" s="31"/>
      <c r="H52" s="31"/>
      <c r="I52" s="3"/>
    </row>
    <row r="53" spans="1:10" s="11" customFormat="1" ht="12.75" x14ac:dyDescent="0.2">
      <c r="A53" s="31"/>
      <c r="B53" s="31"/>
      <c r="C53" s="31"/>
      <c r="D53" s="31"/>
      <c r="E53" s="31"/>
      <c r="F53" s="31"/>
      <c r="G53" s="31"/>
      <c r="H53" s="31"/>
      <c r="I53" s="3"/>
    </row>
    <row r="54" spans="1:10" s="11" customFormat="1" ht="12.75" x14ac:dyDescent="0.2">
      <c r="A54" s="31"/>
      <c r="B54" s="31"/>
      <c r="C54" s="31"/>
      <c r="D54" s="31"/>
      <c r="E54" s="31"/>
      <c r="F54" s="31"/>
      <c r="G54" s="31"/>
      <c r="H54" s="31"/>
      <c r="I54" s="3"/>
    </row>
    <row r="55" spans="1:10" s="11" customFormat="1" ht="12.75" x14ac:dyDescent="0.2">
      <c r="A55" s="31"/>
      <c r="B55" s="31"/>
      <c r="C55" s="31"/>
      <c r="D55" s="31"/>
      <c r="E55" s="31"/>
      <c r="F55" s="31"/>
      <c r="G55" s="31"/>
      <c r="H55" s="31"/>
      <c r="I55" s="3"/>
    </row>
    <row r="56" spans="1:10" s="11" customFormat="1" ht="15" customHeight="1" x14ac:dyDescent="0.25">
      <c r="A56" s="26"/>
      <c r="B56" s="26"/>
      <c r="C56" s="26"/>
      <c r="D56" s="26"/>
      <c r="E56" s="26"/>
      <c r="F56" s="26"/>
      <c r="G56" s="26"/>
      <c r="H56" s="26"/>
      <c r="I56" s="23"/>
      <c r="J56" s="23"/>
    </row>
    <row r="57" spans="1:10" s="11" customFormat="1" ht="15" customHeight="1" x14ac:dyDescent="0.25">
      <c r="A57" s="47" t="s">
        <v>18</v>
      </c>
      <c r="B57" s="47"/>
      <c r="C57" s="47"/>
      <c r="D57" s="47"/>
      <c r="E57" s="47"/>
      <c r="F57" s="47"/>
      <c r="G57" s="47"/>
      <c r="H57" s="47"/>
      <c r="I57" s="23"/>
      <c r="J57" s="23"/>
    </row>
    <row r="58" spans="1:10" s="11" customFormat="1" ht="15" customHeight="1" x14ac:dyDescent="0.25">
      <c r="A58" s="47" t="s">
        <v>10</v>
      </c>
      <c r="B58" s="47"/>
      <c r="C58" s="47"/>
      <c r="D58" s="47"/>
      <c r="E58" s="47"/>
      <c r="F58" s="47"/>
      <c r="G58" s="47"/>
      <c r="H58" s="47"/>
      <c r="I58" s="23"/>
      <c r="J58" s="23"/>
    </row>
    <row r="59" spans="1:10" s="13" customFormat="1" x14ac:dyDescent="0.25">
      <c r="A59" s="47" t="s">
        <v>4</v>
      </c>
      <c r="B59" s="47"/>
      <c r="C59" s="47"/>
      <c r="D59" s="47"/>
      <c r="E59" s="47"/>
      <c r="F59" s="47"/>
      <c r="G59" s="47"/>
      <c r="H59" s="47"/>
      <c r="I59" s="24"/>
    </row>
    <row r="60" spans="1:10" x14ac:dyDescent="0.25">
      <c r="A60" s="12"/>
      <c r="B60" s="12"/>
      <c r="C60" s="12"/>
      <c r="D60" s="12"/>
      <c r="E60" s="12"/>
      <c r="F60" s="12"/>
      <c r="G60" s="12"/>
      <c r="H60" s="12"/>
    </row>
    <row r="61" spans="1:10" x14ac:dyDescent="0.25">
      <c r="A61" s="46" t="s">
        <v>11</v>
      </c>
      <c r="B61" s="46"/>
      <c r="C61" s="46"/>
      <c r="D61" s="46"/>
      <c r="E61" s="46"/>
      <c r="F61" s="46"/>
      <c r="G61" s="46"/>
      <c r="H61" s="46"/>
    </row>
    <row r="62" spans="1:10" s="13" customFormat="1" x14ac:dyDescent="0.25">
      <c r="A62" s="46" t="s">
        <v>63</v>
      </c>
      <c r="B62" s="46"/>
      <c r="C62" s="46"/>
      <c r="D62" s="46"/>
      <c r="E62" s="46"/>
      <c r="F62" s="46"/>
      <c r="G62" s="46"/>
      <c r="H62" s="46"/>
      <c r="I62" s="24"/>
    </row>
    <row r="63" spans="1:10" ht="15.75" customHeight="1" thickBot="1" x14ac:dyDescent="0.3">
      <c r="A63" s="12"/>
      <c r="B63" s="12"/>
      <c r="C63" s="12"/>
      <c r="D63" s="12"/>
      <c r="E63" s="12"/>
      <c r="F63" s="12"/>
      <c r="G63" s="12"/>
      <c r="H63" s="12"/>
    </row>
    <row r="64" spans="1:10" ht="15.75" customHeight="1" thickBot="1" x14ac:dyDescent="0.3">
      <c r="A64" s="32" t="s">
        <v>46</v>
      </c>
      <c r="B64" s="33"/>
      <c r="C64" s="33"/>
      <c r="D64" s="33"/>
      <c r="E64" s="9"/>
      <c r="F64" s="10" t="s">
        <v>22</v>
      </c>
      <c r="G64" s="34" t="s">
        <v>47</v>
      </c>
      <c r="H64" s="35"/>
    </row>
    <row r="65" spans="1:12" ht="15.75" customHeight="1" thickBot="1" x14ac:dyDescent="0.3">
      <c r="A65" s="32" t="s">
        <v>40</v>
      </c>
      <c r="B65" s="33"/>
      <c r="C65" s="36" t="s">
        <v>61</v>
      </c>
      <c r="D65" s="36"/>
      <c r="E65" s="36"/>
      <c r="F65" s="36"/>
      <c r="G65" s="36"/>
      <c r="H65" s="37"/>
    </row>
    <row r="66" spans="1:12" ht="15.75" thickBot="1" x14ac:dyDescent="0.3">
      <c r="A66" s="38" t="s">
        <v>41</v>
      </c>
      <c r="B66" s="39"/>
      <c r="C66" s="39"/>
      <c r="D66" s="39"/>
      <c r="E66" s="39"/>
      <c r="F66" s="39"/>
      <c r="G66" s="39"/>
      <c r="H66" s="40"/>
    </row>
    <row r="67" spans="1:12" ht="15.75" thickBot="1" x14ac:dyDescent="0.3">
      <c r="A67" s="20" t="s">
        <v>8</v>
      </c>
      <c r="B67" s="21" t="s">
        <v>5</v>
      </c>
      <c r="C67" s="21" t="s">
        <v>0</v>
      </c>
      <c r="D67" s="21" t="s">
        <v>1</v>
      </c>
      <c r="E67" s="21" t="s">
        <v>36</v>
      </c>
      <c r="F67" s="21" t="s">
        <v>2</v>
      </c>
      <c r="G67" s="21" t="s">
        <v>3</v>
      </c>
      <c r="H67" s="22" t="s">
        <v>17</v>
      </c>
    </row>
    <row r="68" spans="1:12" s="13" customFormat="1" ht="15.75" thickBot="1" x14ac:dyDescent="0.25">
      <c r="A68" s="17" t="s">
        <v>54</v>
      </c>
      <c r="B68" s="18">
        <v>100000</v>
      </c>
      <c r="C68" s="18">
        <v>100000</v>
      </c>
      <c r="D68" s="18">
        <v>71844</v>
      </c>
      <c r="E68" s="18">
        <v>0</v>
      </c>
      <c r="F68" s="18">
        <f>SUM(C68-D68)</f>
        <v>28156</v>
      </c>
      <c r="G68" s="18">
        <v>0</v>
      </c>
      <c r="H68" s="19">
        <f>SUM(D68-G68)</f>
        <v>71844</v>
      </c>
      <c r="I68" s="24"/>
    </row>
    <row r="69" spans="1:12" ht="15.75" customHeight="1" thickBot="1" x14ac:dyDescent="0.3">
      <c r="A69" s="13"/>
      <c r="B69" s="13"/>
      <c r="C69" s="13"/>
      <c r="D69" s="13"/>
      <c r="E69" s="13"/>
      <c r="F69" s="13"/>
      <c r="G69" s="13"/>
      <c r="H69" s="13"/>
      <c r="L69" s="2"/>
    </row>
    <row r="70" spans="1:12" ht="15.75" thickBot="1" x14ac:dyDescent="0.3">
      <c r="A70" s="32" t="s">
        <v>58</v>
      </c>
      <c r="B70" s="33"/>
      <c r="C70" s="33"/>
      <c r="D70" s="33"/>
      <c r="E70" s="9"/>
      <c r="F70" s="10" t="s">
        <v>29</v>
      </c>
      <c r="G70" s="34">
        <v>41090020</v>
      </c>
      <c r="H70" s="35"/>
      <c r="L70" s="2"/>
    </row>
    <row r="71" spans="1:12" ht="15.75" thickBot="1" x14ac:dyDescent="0.3">
      <c r="A71" s="32" t="s">
        <v>34</v>
      </c>
      <c r="B71" s="33"/>
      <c r="C71" s="36" t="s">
        <v>50</v>
      </c>
      <c r="D71" s="36"/>
      <c r="E71" s="36"/>
      <c r="F71" s="36"/>
      <c r="G71" s="36"/>
      <c r="H71" s="37"/>
      <c r="L71" s="2"/>
    </row>
    <row r="72" spans="1:12" ht="15.75" thickBot="1" x14ac:dyDescent="0.3">
      <c r="A72" s="38" t="s">
        <v>32</v>
      </c>
      <c r="B72" s="39"/>
      <c r="C72" s="39"/>
      <c r="D72" s="39"/>
      <c r="E72" s="39"/>
      <c r="F72" s="39"/>
      <c r="G72" s="39"/>
      <c r="H72" s="40"/>
      <c r="L72" s="2"/>
    </row>
    <row r="73" spans="1:12" ht="15.75" thickBot="1" x14ac:dyDescent="0.3">
      <c r="A73" s="20" t="s">
        <v>8</v>
      </c>
      <c r="B73" s="21" t="s">
        <v>5</v>
      </c>
      <c r="C73" s="21" t="s">
        <v>0</v>
      </c>
      <c r="D73" s="21" t="s">
        <v>1</v>
      </c>
      <c r="E73" s="21" t="s">
        <v>36</v>
      </c>
      <c r="F73" s="21" t="s">
        <v>2</v>
      </c>
      <c r="G73" s="21" t="s">
        <v>3</v>
      </c>
      <c r="H73" s="22" t="s">
        <v>17</v>
      </c>
      <c r="I73" s="4"/>
      <c r="L73" s="2"/>
    </row>
    <row r="74" spans="1:12" s="13" customFormat="1" ht="15.75" thickBot="1" x14ac:dyDescent="0.25">
      <c r="A74" s="17" t="s">
        <v>24</v>
      </c>
      <c r="B74" s="18">
        <v>378077</v>
      </c>
      <c r="C74" s="18">
        <v>378077</v>
      </c>
      <c r="D74" s="18">
        <v>59677.8</v>
      </c>
      <c r="E74" s="18">
        <v>0</v>
      </c>
      <c r="F74" s="18">
        <f>SUM(C74-D74)</f>
        <v>318399.2</v>
      </c>
      <c r="G74" s="18">
        <v>16279</v>
      </c>
      <c r="H74" s="19">
        <f>SUM(D74-G74)</f>
        <v>43398.8</v>
      </c>
      <c r="I74" s="24"/>
    </row>
    <row r="75" spans="1:12" ht="15.75" thickBot="1" x14ac:dyDescent="0.3">
      <c r="A75" s="13"/>
      <c r="B75" s="13"/>
      <c r="C75" s="13"/>
      <c r="D75" s="13"/>
      <c r="E75" s="13"/>
      <c r="F75" s="13"/>
      <c r="G75" s="13"/>
      <c r="H75" s="13"/>
      <c r="L75" s="2"/>
    </row>
    <row r="76" spans="1:12" ht="15.75" thickBot="1" x14ac:dyDescent="0.3">
      <c r="A76" s="32" t="s">
        <v>39</v>
      </c>
      <c r="B76" s="33"/>
      <c r="C76" s="33"/>
      <c r="D76" s="33"/>
      <c r="E76" s="9"/>
      <c r="F76" s="10" t="s">
        <v>22</v>
      </c>
      <c r="G76" s="34" t="s">
        <v>26</v>
      </c>
      <c r="H76" s="35"/>
      <c r="L76" s="2"/>
    </row>
    <row r="77" spans="1:12" ht="15.75" thickBot="1" x14ac:dyDescent="0.3">
      <c r="A77" s="32" t="s">
        <v>40</v>
      </c>
      <c r="B77" s="33"/>
      <c r="C77" s="36" t="s">
        <v>49</v>
      </c>
      <c r="D77" s="36"/>
      <c r="E77" s="36"/>
      <c r="F77" s="36"/>
      <c r="G77" s="36"/>
      <c r="H77" s="37"/>
      <c r="L77" s="2"/>
    </row>
    <row r="78" spans="1:12" ht="15.75" thickBot="1" x14ac:dyDescent="0.3">
      <c r="A78" s="38" t="s">
        <v>41</v>
      </c>
      <c r="B78" s="39"/>
      <c r="C78" s="39"/>
      <c r="D78" s="39"/>
      <c r="E78" s="39"/>
      <c r="F78" s="39"/>
      <c r="G78" s="39"/>
      <c r="H78" s="40"/>
      <c r="L78" s="2"/>
    </row>
    <row r="79" spans="1:12" ht="15.75" thickBot="1" x14ac:dyDescent="0.3">
      <c r="A79" s="20" t="s">
        <v>8</v>
      </c>
      <c r="B79" s="21" t="s">
        <v>5</v>
      </c>
      <c r="C79" s="21" t="s">
        <v>0</v>
      </c>
      <c r="D79" s="21" t="s">
        <v>1</v>
      </c>
      <c r="E79" s="21" t="s">
        <v>36</v>
      </c>
      <c r="F79" s="21" t="s">
        <v>2</v>
      </c>
      <c r="G79" s="21" t="s">
        <v>3</v>
      </c>
      <c r="H79" s="22" t="s">
        <v>17</v>
      </c>
      <c r="I79" s="5"/>
      <c r="L79" s="2"/>
    </row>
    <row r="80" spans="1:12" s="13" customFormat="1" ht="15.75" thickBot="1" x14ac:dyDescent="0.25">
      <c r="A80" s="17" t="s">
        <v>25</v>
      </c>
      <c r="B80" s="18">
        <v>220000</v>
      </c>
      <c r="C80" s="18">
        <v>220000</v>
      </c>
      <c r="D80" s="18">
        <f>[1]Resumo!$F$7</f>
        <v>32907.33</v>
      </c>
      <c r="E80" s="18">
        <v>0</v>
      </c>
      <c r="F80" s="18">
        <f>SUM(C80-D80)</f>
        <v>187092.66999999998</v>
      </c>
      <c r="G80" s="18">
        <v>0</v>
      </c>
      <c r="H80" s="19">
        <f>SUM(D80-G80)</f>
        <v>32907.33</v>
      </c>
      <c r="I80" s="24"/>
    </row>
    <row r="81" spans="1:12" ht="15.75" thickBot="1" x14ac:dyDescent="0.3">
      <c r="A81" s="13"/>
      <c r="B81" s="13"/>
      <c r="C81" s="13"/>
      <c r="D81" s="13"/>
      <c r="E81" s="13"/>
      <c r="F81" s="13"/>
      <c r="G81" s="13"/>
      <c r="H81" s="13"/>
      <c r="L81" s="2"/>
    </row>
    <row r="82" spans="1:12" ht="15.75" thickBot="1" x14ac:dyDescent="0.3">
      <c r="A82" s="32" t="s">
        <v>42</v>
      </c>
      <c r="B82" s="33"/>
      <c r="C82" s="33"/>
      <c r="D82" s="33"/>
      <c r="E82" s="9"/>
      <c r="F82" s="10" t="s">
        <v>22</v>
      </c>
      <c r="G82" s="34" t="s">
        <v>27</v>
      </c>
      <c r="H82" s="35"/>
      <c r="L82" s="2"/>
    </row>
    <row r="83" spans="1:12" ht="15.75" thickBot="1" x14ac:dyDescent="0.3">
      <c r="A83" s="32" t="s">
        <v>40</v>
      </c>
      <c r="B83" s="33"/>
      <c r="C83" s="36" t="s">
        <v>60</v>
      </c>
      <c r="D83" s="36"/>
      <c r="E83" s="36"/>
      <c r="F83" s="36"/>
      <c r="G83" s="36"/>
      <c r="H83" s="37"/>
      <c r="L83" s="2"/>
    </row>
    <row r="84" spans="1:12" ht="15.75" thickBot="1" x14ac:dyDescent="0.3">
      <c r="A84" s="38" t="s">
        <v>41</v>
      </c>
      <c r="B84" s="39"/>
      <c r="C84" s="39"/>
      <c r="D84" s="39"/>
      <c r="E84" s="39"/>
      <c r="F84" s="39"/>
      <c r="G84" s="39"/>
      <c r="H84" s="40"/>
      <c r="L84" s="2"/>
    </row>
    <row r="85" spans="1:12" ht="15.75" thickBot="1" x14ac:dyDescent="0.3">
      <c r="A85" s="20" t="s">
        <v>8</v>
      </c>
      <c r="B85" s="21" t="s">
        <v>5</v>
      </c>
      <c r="C85" s="21" t="s">
        <v>0</v>
      </c>
      <c r="D85" s="21" t="s">
        <v>1</v>
      </c>
      <c r="E85" s="21" t="s">
        <v>36</v>
      </c>
      <c r="F85" s="21" t="s">
        <v>2</v>
      </c>
      <c r="G85" s="21" t="s">
        <v>3</v>
      </c>
      <c r="H85" s="22" t="s">
        <v>17</v>
      </c>
      <c r="L85" s="2"/>
    </row>
    <row r="86" spans="1:12" s="13" customFormat="1" ht="15.75" thickBot="1" x14ac:dyDescent="0.25">
      <c r="A86" s="17" t="s">
        <v>28</v>
      </c>
      <c r="B86" s="18">
        <v>933293.52</v>
      </c>
      <c r="C86" s="18">
        <v>933293.52</v>
      </c>
      <c r="D86" s="18">
        <v>619219.79</v>
      </c>
      <c r="E86" s="18">
        <v>0</v>
      </c>
      <c r="F86" s="18">
        <f>SUM(C86-D86)</f>
        <v>314073.73</v>
      </c>
      <c r="G86" s="18">
        <v>0</v>
      </c>
      <c r="H86" s="19">
        <f>SUM(D86-G86)</f>
        <v>619219.79</v>
      </c>
      <c r="I86" s="24"/>
    </row>
    <row r="87" spans="1:12" ht="15.75" thickBot="1" x14ac:dyDescent="0.3">
      <c r="A87" s="13"/>
      <c r="B87" s="13"/>
      <c r="C87" s="13"/>
      <c r="D87" s="13"/>
      <c r="E87" s="13"/>
      <c r="F87" s="13"/>
      <c r="G87" s="13"/>
      <c r="H87" s="13"/>
      <c r="L87" s="2"/>
    </row>
    <row r="88" spans="1:12" ht="15.75" thickBot="1" x14ac:dyDescent="0.3">
      <c r="A88" s="32" t="s">
        <v>43</v>
      </c>
      <c r="B88" s="33"/>
      <c r="C88" s="33"/>
      <c r="D88" s="33"/>
      <c r="E88" s="9"/>
      <c r="F88" s="10" t="s">
        <v>22</v>
      </c>
      <c r="G88" s="34">
        <v>16190005</v>
      </c>
      <c r="H88" s="35"/>
    </row>
    <row r="89" spans="1:12" ht="15.75" thickBot="1" x14ac:dyDescent="0.3">
      <c r="A89" s="32" t="s">
        <v>34</v>
      </c>
      <c r="B89" s="33"/>
      <c r="C89" s="36" t="s">
        <v>48</v>
      </c>
      <c r="D89" s="36"/>
      <c r="E89" s="36"/>
      <c r="F89" s="36"/>
      <c r="G89" s="36"/>
      <c r="H89" s="37"/>
    </row>
    <row r="90" spans="1:12" ht="15.75" thickBot="1" x14ac:dyDescent="0.3">
      <c r="A90" s="38" t="s">
        <v>44</v>
      </c>
      <c r="B90" s="39"/>
      <c r="C90" s="39"/>
      <c r="D90" s="39"/>
      <c r="E90" s="39"/>
      <c r="F90" s="39"/>
      <c r="G90" s="39"/>
      <c r="H90" s="40"/>
    </row>
    <row r="91" spans="1:12" ht="15.75" thickBot="1" x14ac:dyDescent="0.3">
      <c r="A91" s="20" t="s">
        <v>8</v>
      </c>
      <c r="B91" s="21" t="s">
        <v>5</v>
      </c>
      <c r="C91" s="21" t="s">
        <v>0</v>
      </c>
      <c r="D91" s="21" t="s">
        <v>1</v>
      </c>
      <c r="E91" s="21" t="s">
        <v>36</v>
      </c>
      <c r="F91" s="21" t="s">
        <v>2</v>
      </c>
      <c r="G91" s="21" t="s">
        <v>3</v>
      </c>
      <c r="H91" s="22" t="s">
        <v>17</v>
      </c>
    </row>
    <row r="92" spans="1:12" ht="15.75" thickBot="1" x14ac:dyDescent="0.3">
      <c r="A92" s="17" t="s">
        <v>45</v>
      </c>
      <c r="B92" s="18">
        <v>200000</v>
      </c>
      <c r="C92" s="18">
        <v>0</v>
      </c>
      <c r="D92" s="18">
        <v>0</v>
      </c>
      <c r="E92" s="18">
        <v>0</v>
      </c>
      <c r="F92" s="18">
        <f>SUM(C92-D92)</f>
        <v>0</v>
      </c>
      <c r="G92" s="18">
        <v>0</v>
      </c>
      <c r="H92" s="19">
        <f>SUM(D92-G92)</f>
        <v>0</v>
      </c>
    </row>
    <row r="93" spans="1:12" x14ac:dyDescent="0.25">
      <c r="A93" s="28"/>
      <c r="B93" s="29"/>
      <c r="C93" s="29"/>
      <c r="D93" s="29"/>
      <c r="E93" s="29"/>
      <c r="F93" s="29"/>
      <c r="G93" s="29"/>
      <c r="H93" s="29"/>
    </row>
    <row r="94" spans="1:12" x14ac:dyDescent="0.25">
      <c r="A94" s="28"/>
      <c r="B94" s="29"/>
      <c r="C94" s="29"/>
      <c r="D94" s="29"/>
      <c r="E94" s="29"/>
      <c r="F94" s="29"/>
      <c r="G94" s="29"/>
      <c r="H94" s="29"/>
    </row>
    <row r="95" spans="1:12" x14ac:dyDescent="0.25">
      <c r="A95" s="28"/>
      <c r="B95" s="29"/>
      <c r="C95" s="29"/>
      <c r="D95" s="29"/>
      <c r="E95" s="29"/>
      <c r="F95" s="29"/>
      <c r="G95" s="29"/>
      <c r="H95" s="29"/>
    </row>
    <row r="96" spans="1:12" x14ac:dyDescent="0.25">
      <c r="A96" s="28"/>
      <c r="B96" s="29"/>
      <c r="C96" s="29"/>
      <c r="D96" s="29"/>
      <c r="E96" s="29"/>
      <c r="F96" s="29"/>
      <c r="G96" s="29"/>
      <c r="H96" s="29"/>
    </row>
    <row r="97" spans="1:10" x14ac:dyDescent="0.25">
      <c r="A97" s="28"/>
      <c r="B97" s="29"/>
      <c r="C97" s="29"/>
      <c r="D97" s="29"/>
      <c r="E97" s="29"/>
      <c r="F97" s="29"/>
      <c r="G97" s="29"/>
      <c r="H97" s="29"/>
    </row>
    <row r="98" spans="1:10" ht="16.5" customHeight="1" x14ac:dyDescent="0.25">
      <c r="A98" s="28"/>
      <c r="B98" s="29"/>
      <c r="C98" s="29"/>
      <c r="D98" s="29"/>
      <c r="E98" s="29"/>
      <c r="F98" s="29"/>
      <c r="G98" s="29"/>
      <c r="H98" s="29"/>
    </row>
    <row r="99" spans="1:10" s="11" customFormat="1" x14ac:dyDescent="0.25">
      <c r="A99" s="1"/>
      <c r="B99" s="1"/>
      <c r="C99" s="1"/>
      <c r="D99" s="1"/>
      <c r="E99" s="1"/>
      <c r="F99" s="1"/>
      <c r="G99" s="1"/>
      <c r="H99" s="1"/>
      <c r="I99" s="3"/>
    </row>
    <row r="100" spans="1:10" s="11" customFormat="1" ht="12.75" x14ac:dyDescent="0.2">
      <c r="A100" s="6"/>
      <c r="B100" s="6"/>
      <c r="C100" s="6"/>
      <c r="D100" s="6"/>
      <c r="E100" s="6"/>
      <c r="F100" s="6"/>
      <c r="G100" s="6"/>
      <c r="H100" s="6"/>
      <c r="I100" s="3"/>
    </row>
    <row r="101" spans="1:10" s="11" customFormat="1" ht="12.75" x14ac:dyDescent="0.2">
      <c r="A101" s="6"/>
      <c r="B101" s="6"/>
      <c r="C101" s="6"/>
      <c r="D101" s="6"/>
      <c r="E101" s="6"/>
      <c r="F101" s="6"/>
      <c r="G101" s="6"/>
      <c r="H101" s="6"/>
      <c r="I101" s="3"/>
    </row>
    <row r="102" spans="1:10" s="11" customFormat="1" ht="12.75" x14ac:dyDescent="0.2">
      <c r="A102" s="6"/>
      <c r="B102" s="6"/>
      <c r="C102" s="6"/>
      <c r="D102" s="6"/>
      <c r="E102" s="6"/>
      <c r="F102" s="6"/>
      <c r="G102" s="6"/>
      <c r="H102" s="6"/>
      <c r="I102" s="3"/>
    </row>
    <row r="103" spans="1:10" s="11" customFormat="1" ht="12.75" x14ac:dyDescent="0.2">
      <c r="A103" s="6"/>
      <c r="B103" s="6"/>
      <c r="C103" s="6"/>
      <c r="D103" s="6"/>
      <c r="E103" s="6"/>
      <c r="F103" s="6"/>
      <c r="G103" s="6"/>
      <c r="H103" s="6"/>
      <c r="I103" s="3"/>
    </row>
    <row r="104" spans="1:10" s="11" customFormat="1" ht="12.75" x14ac:dyDescent="0.2">
      <c r="A104" s="6"/>
      <c r="B104" s="6"/>
      <c r="C104" s="6"/>
      <c r="D104" s="6"/>
      <c r="E104" s="6"/>
      <c r="F104" s="6"/>
      <c r="G104" s="6"/>
      <c r="H104" s="6"/>
      <c r="I104" s="3"/>
    </row>
    <row r="105" spans="1:10" s="11" customFormat="1" ht="12.75" x14ac:dyDescent="0.2">
      <c r="A105" s="6"/>
      <c r="B105" s="6"/>
      <c r="C105" s="6"/>
      <c r="D105" s="6"/>
      <c r="E105" s="6"/>
      <c r="F105" s="6"/>
      <c r="G105" s="6"/>
      <c r="H105" s="6"/>
      <c r="I105" s="3"/>
    </row>
    <row r="106" spans="1:10" s="11" customFormat="1" ht="12.75" x14ac:dyDescent="0.2">
      <c r="I106" s="3"/>
    </row>
    <row r="107" spans="1:10" s="11" customFormat="1" ht="15" customHeight="1" x14ac:dyDescent="0.25">
      <c r="I107" s="23"/>
      <c r="J107" s="23"/>
    </row>
    <row r="108" spans="1:10" s="11" customFormat="1" ht="15" customHeight="1" x14ac:dyDescent="0.25">
      <c r="A108" s="47" t="s">
        <v>18</v>
      </c>
      <c r="B108" s="47"/>
      <c r="C108" s="47"/>
      <c r="D108" s="47"/>
      <c r="E108" s="47"/>
      <c r="F108" s="47"/>
      <c r="G108" s="47"/>
      <c r="H108" s="47"/>
      <c r="I108" s="23"/>
      <c r="J108" s="23"/>
    </row>
    <row r="109" spans="1:10" s="11" customFormat="1" ht="15" customHeight="1" x14ac:dyDescent="0.25">
      <c r="A109" s="47" t="s">
        <v>10</v>
      </c>
      <c r="B109" s="47"/>
      <c r="C109" s="47"/>
      <c r="D109" s="47"/>
      <c r="E109" s="47"/>
      <c r="F109" s="47"/>
      <c r="G109" s="47"/>
      <c r="H109" s="47"/>
      <c r="I109" s="23"/>
      <c r="J109" s="23"/>
    </row>
    <row r="110" spans="1:10" s="13" customFormat="1" x14ac:dyDescent="0.25">
      <c r="A110" s="47" t="s">
        <v>4</v>
      </c>
      <c r="B110" s="47"/>
      <c r="C110" s="47"/>
      <c r="D110" s="47"/>
      <c r="E110" s="47"/>
      <c r="F110" s="47"/>
      <c r="G110" s="47"/>
      <c r="H110" s="47"/>
      <c r="I110" s="24"/>
    </row>
    <row r="111" spans="1:10" x14ac:dyDescent="0.25">
      <c r="A111" s="12"/>
      <c r="B111" s="12"/>
      <c r="C111" s="12"/>
      <c r="D111" s="12"/>
      <c r="E111" s="12"/>
      <c r="F111" s="12"/>
      <c r="G111" s="12"/>
      <c r="H111" s="12"/>
    </row>
    <row r="112" spans="1:10" x14ac:dyDescent="0.25">
      <c r="A112" s="46" t="s">
        <v>11</v>
      </c>
      <c r="B112" s="46"/>
      <c r="C112" s="46"/>
      <c r="D112" s="46"/>
      <c r="E112" s="46"/>
      <c r="F112" s="46"/>
      <c r="G112" s="46"/>
      <c r="H112" s="46"/>
    </row>
    <row r="113" spans="1:8" x14ac:dyDescent="0.25">
      <c r="A113" s="46" t="s">
        <v>63</v>
      </c>
      <c r="B113" s="46"/>
      <c r="C113" s="46"/>
      <c r="D113" s="46"/>
      <c r="E113" s="46"/>
      <c r="F113" s="46"/>
      <c r="G113" s="46"/>
      <c r="H113" s="46"/>
    </row>
    <row r="114" spans="1:8" x14ac:dyDescent="0.25">
      <c r="A114" s="27"/>
      <c r="B114" s="27"/>
      <c r="C114" s="27"/>
      <c r="D114" s="27"/>
      <c r="E114" s="27"/>
      <c r="F114" s="27"/>
      <c r="G114" s="27"/>
      <c r="H114" s="27"/>
    </row>
    <row r="115" spans="1:8" ht="15.75" thickBot="1" x14ac:dyDescent="0.3"/>
    <row r="116" spans="1:8" ht="15.75" thickBot="1" x14ac:dyDescent="0.3">
      <c r="A116" s="32" t="s">
        <v>55</v>
      </c>
      <c r="B116" s="33"/>
      <c r="C116" s="33"/>
      <c r="D116" s="33"/>
      <c r="E116" s="9"/>
      <c r="F116" s="10" t="s">
        <v>22</v>
      </c>
      <c r="G116" s="34" t="s">
        <v>56</v>
      </c>
      <c r="H116" s="35"/>
    </row>
    <row r="117" spans="1:8" ht="15.75" thickBot="1" x14ac:dyDescent="0.3">
      <c r="A117" s="32" t="s">
        <v>40</v>
      </c>
      <c r="B117" s="33"/>
      <c r="C117" s="36" t="s">
        <v>62</v>
      </c>
      <c r="D117" s="36"/>
      <c r="E117" s="36"/>
      <c r="F117" s="36"/>
      <c r="G117" s="36"/>
      <c r="H117" s="37"/>
    </row>
    <row r="118" spans="1:8" ht="15.75" thickBot="1" x14ac:dyDescent="0.3">
      <c r="A118" s="38" t="s">
        <v>41</v>
      </c>
      <c r="B118" s="39"/>
      <c r="C118" s="39"/>
      <c r="D118" s="39"/>
      <c r="E118" s="39"/>
      <c r="F118" s="39"/>
      <c r="G118" s="39"/>
      <c r="H118" s="40"/>
    </row>
    <row r="119" spans="1:8" ht="15.75" thickBot="1" x14ac:dyDescent="0.3">
      <c r="A119" s="20" t="s">
        <v>8</v>
      </c>
      <c r="B119" s="21" t="s">
        <v>5</v>
      </c>
      <c r="C119" s="21" t="s">
        <v>0</v>
      </c>
      <c r="D119" s="21" t="s">
        <v>1</v>
      </c>
      <c r="E119" s="21" t="s">
        <v>36</v>
      </c>
      <c r="F119" s="21" t="s">
        <v>2</v>
      </c>
      <c r="G119" s="21" t="s">
        <v>3</v>
      </c>
      <c r="H119" s="22" t="s">
        <v>17</v>
      </c>
    </row>
    <row r="120" spans="1:8" ht="15.75" thickBot="1" x14ac:dyDescent="0.3">
      <c r="A120" s="17" t="s">
        <v>57</v>
      </c>
      <c r="B120" s="18">
        <v>250000</v>
      </c>
      <c r="C120" s="18">
        <v>250000</v>
      </c>
      <c r="D120" s="18">
        <v>173803</v>
      </c>
      <c r="E120" s="18">
        <v>0</v>
      </c>
      <c r="F120" s="18">
        <f>SUM(C120-D120)</f>
        <v>76197</v>
      </c>
      <c r="G120" s="18">
        <v>0</v>
      </c>
      <c r="H120" s="19">
        <f>SUM(D120-G120)</f>
        <v>173803</v>
      </c>
    </row>
  </sheetData>
  <mergeCells count="72">
    <mergeCell ref="A117:B117"/>
    <mergeCell ref="C117:H117"/>
    <mergeCell ref="A118:H118"/>
    <mergeCell ref="A110:H110"/>
    <mergeCell ref="A112:H112"/>
    <mergeCell ref="A113:H113"/>
    <mergeCell ref="A116:D116"/>
    <mergeCell ref="G116:H116"/>
    <mergeCell ref="A89:B89"/>
    <mergeCell ref="C89:H89"/>
    <mergeCell ref="A90:H90"/>
    <mergeCell ref="A108:H108"/>
    <mergeCell ref="A109:H109"/>
    <mergeCell ref="A34:D34"/>
    <mergeCell ref="A57:H57"/>
    <mergeCell ref="A58:H58"/>
    <mergeCell ref="G70:H70"/>
    <mergeCell ref="A88:D88"/>
    <mergeCell ref="G88:H88"/>
    <mergeCell ref="G82:H82"/>
    <mergeCell ref="A83:B83"/>
    <mergeCell ref="C83:H83"/>
    <mergeCell ref="A84:H84"/>
    <mergeCell ref="A46:H46"/>
    <mergeCell ref="A47:H47"/>
    <mergeCell ref="A62:H62"/>
    <mergeCell ref="A76:D76"/>
    <mergeCell ref="A65:B65"/>
    <mergeCell ref="A64:D64"/>
    <mergeCell ref="G27:H27"/>
    <mergeCell ref="F22:H22"/>
    <mergeCell ref="A27:D27"/>
    <mergeCell ref="A21:D21"/>
    <mergeCell ref="A71:B71"/>
    <mergeCell ref="C71:H71"/>
    <mergeCell ref="A28:D28"/>
    <mergeCell ref="A29:H29"/>
    <mergeCell ref="F28:H28"/>
    <mergeCell ref="A41:H41"/>
    <mergeCell ref="A59:H59"/>
    <mergeCell ref="A61:H61"/>
    <mergeCell ref="A39:D39"/>
    <mergeCell ref="G39:H39"/>
    <mergeCell ref="A40:D40"/>
    <mergeCell ref="F40:H40"/>
    <mergeCell ref="A12:H12"/>
    <mergeCell ref="A13:H13"/>
    <mergeCell ref="A8:H8"/>
    <mergeCell ref="A9:H9"/>
    <mergeCell ref="A10:H10"/>
    <mergeCell ref="G15:H15"/>
    <mergeCell ref="A15:D15"/>
    <mergeCell ref="G76:H76"/>
    <mergeCell ref="A77:B77"/>
    <mergeCell ref="C77:H77"/>
    <mergeCell ref="F16:H16"/>
    <mergeCell ref="A16:D16"/>
    <mergeCell ref="A17:H17"/>
    <mergeCell ref="A66:H66"/>
    <mergeCell ref="G33:H33"/>
    <mergeCell ref="A33:D33"/>
    <mergeCell ref="A35:H35"/>
    <mergeCell ref="F34:H34"/>
    <mergeCell ref="A22:D22"/>
    <mergeCell ref="G21:H21"/>
    <mergeCell ref="A23:H23"/>
    <mergeCell ref="A82:D82"/>
    <mergeCell ref="G64:H64"/>
    <mergeCell ref="C65:H65"/>
    <mergeCell ref="A78:H78"/>
    <mergeCell ref="A72:H72"/>
    <mergeCell ref="A70:D70"/>
  </mergeCells>
  <printOptions horizontalCentered="1"/>
  <pageMargins left="0.23622047244094491" right="0.23622047244094491" top="0.59055118110236227" bottom="0.59055118110236227" header="0.11811023622047245" footer="0.11811023622047245"/>
  <pageSetup paperSize="9" scale="70" fitToWidth="0" orientation="landscape" r:id="rId1"/>
  <rowBreaks count="2" manualBreakCount="2">
    <brk id="50" max="7" man="1"/>
    <brk id="9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DEMONSTRATIVO TRANSPARÊNCIA</vt:lpstr>
      <vt:lpstr>Gráfico5</vt:lpstr>
      <vt:lpstr>Gráfico4</vt:lpstr>
      <vt:lpstr>Gráfico3</vt:lpstr>
      <vt:lpstr>Gráfico2</vt:lpstr>
      <vt:lpstr>Gráfico1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Igor Arguelles Leão</cp:lastModifiedBy>
  <cp:lastPrinted>2024-01-11T15:17:29Z</cp:lastPrinted>
  <dcterms:created xsi:type="dcterms:W3CDTF">2018-12-19T19:25:18Z</dcterms:created>
  <dcterms:modified xsi:type="dcterms:W3CDTF">2024-01-11T15:18:13Z</dcterms:modified>
</cp:coreProperties>
</file>