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10 - OUTUBRO 2023 -\"/>
    </mc:Choice>
  </mc:AlternateContent>
  <xr:revisionPtr revIDLastSave="0" documentId="13_ncr:1_{097FE9CC-7EA8-4A61-8840-1DDA724E3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definedNames>
    <definedName name="_xlnm.Print_Area" localSheetId="0">'DEMONSTRATIVO TRANSPARÊNCIA'!$A$1:$H$139</definedName>
  </definedNames>
  <calcPr calcId="191029"/>
</workbook>
</file>

<file path=xl/calcChain.xml><?xml version="1.0" encoding="utf-8"?>
<calcChain xmlns="http://schemas.openxmlformats.org/spreadsheetml/2006/main">
  <c r="H70" i="4" l="1"/>
  <c r="F70" i="4"/>
  <c r="D82" i="4"/>
  <c r="D88" i="4"/>
  <c r="H122" i="4"/>
  <c r="F122" i="4"/>
  <c r="F44" i="4" l="1"/>
  <c r="F32" i="4" l="1"/>
  <c r="H32" i="4"/>
  <c r="F26" i="4" l="1"/>
  <c r="H94" i="4" l="1"/>
  <c r="F94" i="4"/>
  <c r="H44" i="4" l="1"/>
  <c r="H26" i="4" l="1"/>
  <c r="H20" i="4" l="1"/>
  <c r="H88" i="4" l="1"/>
  <c r="F88" i="4"/>
  <c r="H82" i="4"/>
  <c r="F82" i="4"/>
  <c r="H76" i="4"/>
  <c r="F76" i="4"/>
  <c r="F20" i="4" l="1"/>
  <c r="H38" i="4" l="1"/>
</calcChain>
</file>

<file path=xl/sharedStrings.xml><?xml version="1.0" encoding="utf-8"?>
<sst xmlns="http://schemas.openxmlformats.org/spreadsheetml/2006/main" count="178" uniqueCount="64">
  <si>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</si>
  <si>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</si>
  <si>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</si>
  <si>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</si>
  <si>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</si>
  <si>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</si>
  <si>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</si>
  <si>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</si>
  <si>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</si>
  <si>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</si>
  <si>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</si>
  <si>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</si>
  <si>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</si>
  <si>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</si>
  <si>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t>36000.309780/2020-00</t>
  </si>
  <si>
    <t>36000.350568/2020-00</t>
  </si>
  <si>
    <t>Vlr. A Pagar</t>
  </si>
  <si>
    <t xml:space="preserve">Vlr. A Pagar </t>
  </si>
  <si>
    <t>FUNDAÇÃO HOSPITALAR DE DERMATOLOGIA TROPICAL E VENEREOLOGIA ALFREDO DA MATTA</t>
  </si>
  <si>
    <t>06023708000121005</t>
  </si>
  <si>
    <t>Nº 41090002</t>
  </si>
  <si>
    <t>06023708000121006</t>
  </si>
  <si>
    <t>Nº Emenda:</t>
  </si>
  <si>
    <t>Nº 81001509</t>
  </si>
  <si>
    <t>Nº 41090020</t>
  </si>
  <si>
    <t>Nº 001/2023</t>
  </si>
  <si>
    <t>001/2023</t>
  </si>
  <si>
    <t>093/2023</t>
  </si>
  <si>
    <t>Nº 093/2023</t>
  </si>
  <si>
    <t xml:space="preserve">   Nº Emenda:</t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</si>
  <si>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</si>
  <si>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>Origem da Emenda:</t>
    </r>
    <r>
      <rPr>
        <sz val="11"/>
        <rFont val="Arial"/>
        <family val="2"/>
      </rPr>
      <t xml:space="preserve"> Federal</t>
    </r>
  </si>
  <si>
    <r>
      <t>Objeto:</t>
    </r>
    <r>
      <rPr>
        <sz val="11"/>
        <rFont val="Arial"/>
        <family val="2"/>
      </rPr>
      <t xml:space="preserve"> Incremento MAC</t>
    </r>
  </si>
  <si>
    <r>
      <t xml:space="preserve">Parlamentar: </t>
    </r>
    <r>
      <rPr>
        <sz val="11"/>
        <rFont val="Arial"/>
        <family val="2"/>
      </rPr>
      <t>Deputado Federal Bosco Saraiva</t>
    </r>
  </si>
  <si>
    <r>
      <t xml:space="preserve">Origem da Emenda: </t>
    </r>
    <r>
      <rPr>
        <sz val="11"/>
        <rFont val="Arial"/>
        <family val="2"/>
      </rPr>
      <t>Federal</t>
    </r>
  </si>
  <si>
    <r>
      <t>Objeto:</t>
    </r>
    <r>
      <rPr>
        <sz val="11"/>
        <rFont val="Arial"/>
        <family val="2"/>
      </rPr>
      <t xml:space="preserve">  Incremento MAC</t>
    </r>
  </si>
  <si>
    <t>Anulações</t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</si>
  <si>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</si>
  <si>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Material Permanente</t>
    </r>
  </si>
  <si>
    <r>
      <t xml:space="preserve">Parlamentar: </t>
    </r>
    <r>
      <rPr>
        <sz val="11"/>
        <rFont val="Arial"/>
        <family val="2"/>
      </rPr>
      <t>Sinésio Campos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</si>
  <si>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</si>
  <si>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</si>
  <si>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r>
      <t xml:space="preserve">Parlamentar: </t>
    </r>
    <r>
      <rPr>
        <sz val="11"/>
        <rFont val="Arial"/>
        <family val="2"/>
      </rPr>
      <t>Mayara Pinheiro</t>
    </r>
  </si>
  <si>
    <r>
      <t xml:space="preserve">Parlamentar: </t>
    </r>
    <r>
      <rPr>
        <sz val="11"/>
        <rFont val="Arial"/>
        <family val="2"/>
      </rPr>
      <t>Átila Lins</t>
    </r>
  </si>
  <si>
    <r>
      <t>Objeto:</t>
    </r>
    <r>
      <rPr>
        <sz val="11"/>
        <rFont val="Arial"/>
        <family val="2"/>
      </rPr>
      <t xml:space="preserve"> Serviços de Tecnologia da Informação (interfaceamento)</t>
    </r>
  </si>
  <si>
    <t>Nº 16190005</t>
  </si>
  <si>
    <r>
      <t xml:space="preserve">Parlamentar: </t>
    </r>
    <r>
      <rPr>
        <sz val="11"/>
        <rFont val="Arial"/>
        <family val="2"/>
      </rPr>
      <t>Dr. Gomes</t>
    </r>
  </si>
  <si>
    <t>042/2023</t>
  </si>
  <si>
    <r>
      <t>Portaria/Data:</t>
    </r>
    <r>
      <rPr>
        <sz val="11"/>
        <rFont val="Arial"/>
        <family val="2"/>
      </rPr>
      <t xml:space="preserve"> Portaria nº 738, de 05/04/2022</t>
    </r>
  </si>
  <si>
    <r>
      <t xml:space="preserve">Portaria/Data: </t>
    </r>
    <r>
      <rPr>
        <sz val="11"/>
        <rFont val="Arial"/>
        <family val="2"/>
      </rPr>
      <t>Emenda Constitucional 126 de 13/07/2021</t>
    </r>
  </si>
  <si>
    <r>
      <t xml:space="preserve">Portaria/Data: </t>
    </r>
    <r>
      <rPr>
        <sz val="11"/>
        <rFont val="Arial"/>
        <family val="2"/>
      </rPr>
      <t xml:space="preserve">Portaria nº 3.812 de 29/09/2022  </t>
    </r>
  </si>
  <si>
    <r>
      <t xml:space="preserve">Portaria/Data: </t>
    </r>
    <r>
      <rPr>
        <sz val="11"/>
        <rFont val="Arial"/>
        <family val="2"/>
      </rPr>
      <t>Portaria nº 3126 de 11/11/2021</t>
    </r>
  </si>
  <si>
    <r>
      <t xml:space="preserve">Portaria/Data: </t>
    </r>
    <r>
      <rPr>
        <sz val="11"/>
        <rFont val="Arial"/>
        <family val="2"/>
      </rPr>
      <t>Portaria nº 3.948 de 31/12/2020</t>
    </r>
  </si>
  <si>
    <r>
      <t xml:space="preserve">Portaria/Data: </t>
    </r>
    <r>
      <rPr>
        <sz val="11"/>
        <rFont val="Arial"/>
        <family val="2"/>
      </rPr>
      <t>Portaria nº 719 de 08/04/2020</t>
    </r>
  </si>
  <si>
    <t>Nº 042/2023</t>
  </si>
  <si>
    <r>
      <t xml:space="preserve">Parlamentar: </t>
    </r>
    <r>
      <rPr>
        <sz val="11"/>
        <rFont val="Arial"/>
        <family val="2"/>
      </rPr>
      <t xml:space="preserve">Delegado Péricles </t>
    </r>
  </si>
  <si>
    <t>046/2023</t>
  </si>
  <si>
    <t>Nº 046/2023</t>
  </si>
  <si>
    <r>
      <t xml:space="preserve">Parlamentar: </t>
    </r>
    <r>
      <rPr>
        <sz val="11"/>
        <rFont val="Arial"/>
        <family val="2"/>
      </rPr>
      <t>Deputado Federal José Ricardo Wendling</t>
    </r>
  </si>
  <si>
    <r>
      <t xml:space="preserve">Portaria/Data: </t>
    </r>
    <r>
      <rPr>
        <sz val="11"/>
        <rFont val="Arial"/>
        <family val="2"/>
      </rPr>
      <t>Portaria nº 3699 de 21/12/2021</t>
    </r>
  </si>
  <si>
    <r>
      <t xml:space="preserve">Portaria/Data: </t>
    </r>
    <r>
      <rPr>
        <sz val="11"/>
        <rFont val="Arial"/>
        <family val="2"/>
      </rPr>
      <t>13/03/2023</t>
    </r>
  </si>
  <si>
    <r>
      <t xml:space="preserve">Portaria/Data: </t>
    </r>
    <r>
      <rPr>
        <sz val="11"/>
        <rFont val="Arial"/>
        <family val="2"/>
      </rPr>
      <t>10/03/2023</t>
    </r>
  </si>
  <si>
    <r>
      <t xml:space="preserve">Portaria/Data: </t>
    </r>
    <r>
      <rPr>
        <sz val="11"/>
        <rFont val="Arial"/>
        <family val="2"/>
      </rPr>
      <t>Decreto 48024 de 31/08/2023</t>
    </r>
  </si>
  <si>
    <t>POSIÇÃO EM 31 DE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</si>
</sst>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2" applyFont="1"/>
    <xf numFmtId="0" fontId="4" fillId="0" borderId="0" xfId="0" applyFont="1"/>
    <xf numFmtId="0" fontId="4" fillId="0" borderId="0" xfId="0" quotePrefix="1" applyFont="1"/>
    <xf numFmtId="49" fontId="4" fillId="0" borderId="0" xfId="0" quotePrefix="1" applyNumberFormat="1" applyFont="1"/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 applyFill="1" applyBorder="1"/>
    <xf numFmtId="43" fontId="5" fillId="0" borderId="0" xfId="2" applyFont="1" applyFill="1" applyBorder="1"/>
    <xf numFmtId="0" fontId="8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right" vertical="top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3" fontId="9" fillId="3" borderId="10" xfId="2" applyFont="1" applyFill="1" applyBorder="1"/>
    <xf numFmtId="43" fontId="9" fillId="3" borderId="8" xfId="2" applyFont="1" applyFill="1" applyBorder="1"/>
    <xf numFmtId="0" fontId="8" fillId="0" borderId="9" xfId="0" applyFont="1" applyBorder="1" applyAlignment="1">
      <alignment horizontal="center" vertical="center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39" fontId="16" fillId="0" borderId="0" xfId="2" applyNumberFormat="1" applyFont="1" applyFill="1" applyBorder="1"/>
    <xf numFmtId="43" fontId="11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9" fillId="2" borderId="11" xfId="0" quotePrefix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3" fontId="9" fillId="2" borderId="11" xfId="0" quotePrefix="1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0</xdr:row>
      <xdr:rowOff>95250</xdr:rowOff>
    </xdr:from>
    <xdr:ext cx="2432291" cy="864000"/>
    <xdr:pic>
      <xdr:nvPicPr>
        <xdr:cNvPr id="26" name="Imagem 25">
          <a:extLst>
            <a:ext uri="{FF2B5EF4-FFF2-40B4-BE49-F238E27FC236}">
              <a16:creationId xmlns:a16="http://schemas.microsoft.com/office/drawing/2014/main" id="{13E46CC9-E186-49C3-AB71-AB7A274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95250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1117072</xdr:colOff>
      <xdr:row>101</xdr:row>
      <xdr:rowOff>35718</xdr:rowOff>
    </xdr:from>
    <xdr:ext cx="2432291" cy="864000"/>
    <xdr:pic>
      <xdr:nvPicPr>
        <xdr:cNvPr id="2" name="Imagem 1">
          <a:extLst>
            <a:ext uri="{FF2B5EF4-FFF2-40B4-BE49-F238E27FC236}">
              <a16:creationId xmlns:a16="http://schemas.microsoft.com/office/drawing/2014/main" id="{0F19E4C7-2BA4-4A43-BE62-9CEB963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5447" y="1889521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85725</xdr:colOff>
      <xdr:row>50</xdr:row>
      <xdr:rowOff>190500</xdr:rowOff>
    </xdr:from>
    <xdr:ext cx="2432291" cy="864000"/>
    <xdr:pic>
      <xdr:nvPicPr>
        <xdr:cNvPr id="52" name="Imagem 51">
          <a:extLst>
            <a:ext uri="{FF2B5EF4-FFF2-40B4-BE49-F238E27FC236}">
              <a16:creationId xmlns:a16="http://schemas.microsoft.com/office/drawing/2014/main" id="{F1DB6864-BC5F-408F-9630-4C5A12AA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525000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showGridLines="0" tabSelected="1" view="pageBreakPreview" zoomScaleNormal="100" zoomScaleSheetLayoutView="100" zoomScalePageLayoutView="126" workbookViewId="0">
      <selection activeCell="H103" sqref="H103"/>
    </sheetView>
  </sheetViews>
  <sheetFormatPr defaultRowHeight="15" x14ac:dyDescent="0.25"/>
  <cols>
    <col min="1" max="1" width="18.140625" style="1" customWidth="1"/>
    <col min="2" max="2" width="15.42578125" style="1" customWidth="1"/>
    <col min="3" max="3" width="16.85546875" style="1" bestFit="1" customWidth="1"/>
    <col min="4" max="4" width="18.7109375" style="1" customWidth="1"/>
    <col min="5" max="5" width="14.85546875" style="1" customWidth="1"/>
    <col min="6" max="6" width="18.85546875" style="1" customWidth="1"/>
    <col min="7" max="7" width="16.7109375" style="1" customWidth="1"/>
    <col min="8" max="8" width="19.28515625" style="1" customWidth="1"/>
    <col min="9" max="9" width="4.42578125" style="3" customWidth="1"/>
    <col min="10" max="11" width="9.140625" style="1"/>
    <col min="12" max="12" width="11.28515625" style="1" bestFit="1" customWidth="1"/>
    <col min="13" max="16384" width="9.140625" style="1"/>
  </cols>
  <sheetData>
    <row r="1" spans="1:10" s="11" customFormat="1" ht="12.75" x14ac:dyDescent="0.2">
      <c r="I1" s="3"/>
    </row>
    <row r="2" spans="1:10" s="11" customFormat="1" ht="12.75" x14ac:dyDescent="0.2">
      <c r="I2" s="3"/>
    </row>
    <row r="3" spans="1:10" s="11" customFormat="1" ht="12.75" x14ac:dyDescent="0.2">
      <c r="A3" s="26"/>
      <c r="B3" s="26"/>
      <c r="C3" s="26"/>
      <c r="D3" s="26"/>
      <c r="E3" s="26"/>
      <c r="F3" s="26"/>
      <c r="G3" s="26"/>
      <c r="H3" s="26"/>
      <c r="I3" s="3"/>
    </row>
    <row r="4" spans="1:10" s="11" customFormat="1" ht="12.75" x14ac:dyDescent="0.2">
      <c r="A4" s="26"/>
      <c r="B4" s="26"/>
      <c r="C4" s="26"/>
      <c r="D4" s="26"/>
      <c r="E4" s="26"/>
      <c r="F4" s="26"/>
      <c r="G4" s="26"/>
      <c r="H4" s="26"/>
      <c r="I4" s="3"/>
    </row>
    <row r="5" spans="1:10" s="11" customFormat="1" ht="12.75" x14ac:dyDescent="0.2">
      <c r="A5" s="26"/>
      <c r="B5" s="26"/>
      <c r="C5" s="26"/>
      <c r="D5" s="26"/>
      <c r="E5" s="26"/>
      <c r="F5" s="26"/>
      <c r="G5" s="26"/>
      <c r="H5" s="26"/>
      <c r="I5" s="3"/>
    </row>
    <row r="6" spans="1:10" s="11" customFormat="1" ht="12.75" x14ac:dyDescent="0.2">
      <c r="A6" s="26"/>
      <c r="B6" s="26"/>
      <c r="C6" s="26"/>
      <c r="D6" s="26"/>
      <c r="E6" s="26"/>
      <c r="F6" s="26"/>
      <c r="G6" s="26"/>
      <c r="H6" s="26"/>
      <c r="I6" s="3"/>
    </row>
    <row r="7" spans="1:10" s="11" customFormat="1" ht="12.75" x14ac:dyDescent="0.2">
      <c r="A7" s="26"/>
      <c r="B7" s="26"/>
      <c r="C7" s="26"/>
      <c r="D7" s="26"/>
      <c r="E7" s="26"/>
      <c r="F7" s="26"/>
      <c r="G7" s="26"/>
      <c r="H7" s="26"/>
      <c r="I7" s="3"/>
    </row>
    <row r="8" spans="1:10" s="11" customFormat="1" ht="12.75" x14ac:dyDescent="0.2">
      <c r="A8" s="26"/>
      <c r="B8" s="26"/>
      <c r="C8" s="26"/>
      <c r="D8" s="26"/>
      <c r="E8" s="26"/>
      <c r="F8" s="26"/>
      <c r="G8" s="26"/>
      <c r="H8" s="26"/>
      <c r="I8" s="3"/>
    </row>
    <row r="9" spans="1:10" s="11" customFormat="1" ht="15" customHeight="1" x14ac:dyDescent="0.25">
      <c r="A9" s="41" t="s">
        <v>18</v>
      </c>
      <c r="B9" s="41"/>
      <c r="C9" s="41"/>
      <c r="D9" s="41"/>
      <c r="E9" s="41"/>
      <c r="F9" s="41"/>
      <c r="G9" s="41"/>
      <c r="H9" s="41"/>
      <c r="I9" s="23"/>
      <c r="J9" s="23"/>
    </row>
    <row r="10" spans="1:10" s="11" customFormat="1" ht="15" customHeight="1" x14ac:dyDescent="0.25">
      <c r="A10" s="41" t="s">
        <v>10</v>
      </c>
      <c r="B10" s="41"/>
      <c r="C10" s="41"/>
      <c r="D10" s="41"/>
      <c r="E10" s="41"/>
      <c r="F10" s="41"/>
      <c r="G10" s="41"/>
      <c r="H10" s="41"/>
      <c r="I10" s="23"/>
      <c r="J10" s="23"/>
    </row>
    <row r="11" spans="1:10" s="11" customFormat="1" ht="15" customHeight="1" x14ac:dyDescent="0.25">
      <c r="A11" s="41" t="s">
        <v>4</v>
      </c>
      <c r="B11" s="41"/>
      <c r="C11" s="41"/>
      <c r="D11" s="41"/>
      <c r="E11" s="41"/>
      <c r="F11" s="41"/>
      <c r="G11" s="41"/>
      <c r="H11" s="41"/>
      <c r="I11" s="23"/>
      <c r="J11" s="23"/>
    </row>
    <row r="12" spans="1:10" s="13" customFormat="1" ht="11.25" x14ac:dyDescent="0.2">
      <c r="A12" s="12"/>
      <c r="B12" s="12"/>
      <c r="C12" s="12"/>
      <c r="D12" s="12"/>
      <c r="E12" s="12"/>
      <c r="F12" s="12"/>
      <c r="G12" s="12"/>
      <c r="H12" s="12"/>
      <c r="I12" s="24"/>
    </row>
    <row r="13" spans="1:10" x14ac:dyDescent="0.25">
      <c r="A13" s="42" t="s">
        <v>11</v>
      </c>
      <c r="B13" s="42"/>
      <c r="C13" s="42"/>
      <c r="D13" s="42"/>
      <c r="E13" s="42"/>
      <c r="F13" s="42"/>
      <c r="G13" s="42"/>
      <c r="H13" s="42"/>
    </row>
    <row r="14" spans="1:10" x14ac:dyDescent="0.25">
      <c r="A14" s="42" t="s">
        <v>63</v>
      </c>
      <c r="B14" s="42"/>
      <c r="C14" s="42"/>
      <c r="D14" s="42"/>
      <c r="E14" s="42"/>
      <c r="F14" s="42"/>
      <c r="G14" s="42"/>
      <c r="H14" s="42"/>
    </row>
    <row r="15" spans="1:10" s="13" customFormat="1" ht="12" thickBot="1" x14ac:dyDescent="0.25">
      <c r="I15" s="24"/>
    </row>
    <row r="16" spans="1:10" ht="15.75" thickBot="1" x14ac:dyDescent="0.3">
      <c r="A16" s="32" t="s">
        <v>30</v>
      </c>
      <c r="B16" s="33"/>
      <c r="C16" s="33"/>
      <c r="D16" s="33"/>
      <c r="E16" s="9"/>
      <c r="F16" s="10" t="s">
        <v>13</v>
      </c>
      <c r="G16" s="46" t="s">
        <v>12</v>
      </c>
      <c r="H16" s="35"/>
    </row>
    <row r="17" spans="1:9" ht="15.75" thickBot="1" x14ac:dyDescent="0.3">
      <c r="A17" s="32" t="s">
        <v>31</v>
      </c>
      <c r="B17" s="33"/>
      <c r="C17" s="33"/>
      <c r="D17" s="33"/>
      <c r="E17" s="9"/>
      <c r="F17" s="44" t="s">
        <v>53</v>
      </c>
      <c r="G17" s="44"/>
      <c r="H17" s="45"/>
    </row>
    <row r="18" spans="1:9" ht="15.75" thickBot="1" x14ac:dyDescent="0.3">
      <c r="A18" s="32" t="s">
        <v>32</v>
      </c>
      <c r="B18" s="33"/>
      <c r="C18" s="33"/>
      <c r="D18" s="33"/>
      <c r="E18" s="33"/>
      <c r="F18" s="33"/>
      <c r="G18" s="33"/>
      <c r="H18" s="35"/>
    </row>
    <row r="19" spans="1:9" ht="15.75" thickBot="1" x14ac:dyDescent="0.3">
      <c r="A19" s="14" t="s">
        <v>6</v>
      </c>
      <c r="B19" s="15" t="s">
        <v>5</v>
      </c>
      <c r="C19" s="15" t="s">
        <v>0</v>
      </c>
      <c r="D19" s="15" t="s">
        <v>1</v>
      </c>
      <c r="E19" s="21" t="s">
        <v>36</v>
      </c>
      <c r="F19" s="15" t="s">
        <v>2</v>
      </c>
      <c r="G19" s="15" t="s">
        <v>3</v>
      </c>
      <c r="H19" s="16" t="s">
        <v>16</v>
      </c>
    </row>
    <row r="20" spans="1:9" ht="15.75" thickBot="1" x14ac:dyDescent="0.3">
      <c r="A20" s="17" t="s">
        <v>7</v>
      </c>
      <c r="B20" s="18">
        <v>352000</v>
      </c>
      <c r="C20" s="18">
        <v>352000</v>
      </c>
      <c r="D20" s="18">
        <v>351064.75</v>
      </c>
      <c r="E20" s="18">
        <v>0</v>
      </c>
      <c r="F20" s="18">
        <f>SUM(C20-D20)</f>
        <v>935.25</v>
      </c>
      <c r="G20" s="18">
        <v>344341.25</v>
      </c>
      <c r="H20" s="19">
        <f>SUM(D20-G20)</f>
        <v>6723.5</v>
      </c>
    </row>
    <row r="21" spans="1:9" s="13" customFormat="1" ht="12" thickBot="1" x14ac:dyDescent="0.25">
      <c r="I21" s="24"/>
    </row>
    <row r="22" spans="1:9" ht="15.75" thickBot="1" x14ac:dyDescent="0.3">
      <c r="A22" s="32" t="s">
        <v>33</v>
      </c>
      <c r="B22" s="33"/>
      <c r="C22" s="33"/>
      <c r="D22" s="33"/>
      <c r="E22" s="9"/>
      <c r="F22" s="10" t="s">
        <v>13</v>
      </c>
      <c r="G22" s="46" t="s">
        <v>14</v>
      </c>
      <c r="H22" s="47"/>
    </row>
    <row r="23" spans="1:9" ht="15.75" thickBot="1" x14ac:dyDescent="0.3">
      <c r="A23" s="32" t="s">
        <v>34</v>
      </c>
      <c r="B23" s="33"/>
      <c r="C23" s="33"/>
      <c r="D23" s="33"/>
      <c r="E23" s="9"/>
      <c r="F23" s="44" t="s">
        <v>53</v>
      </c>
      <c r="G23" s="44"/>
      <c r="H23" s="45"/>
    </row>
    <row r="24" spans="1:9" ht="15.75" thickBot="1" x14ac:dyDescent="0.3">
      <c r="A24" s="32" t="s">
        <v>35</v>
      </c>
      <c r="B24" s="33"/>
      <c r="C24" s="33"/>
      <c r="D24" s="33"/>
      <c r="E24" s="33"/>
      <c r="F24" s="33"/>
      <c r="G24" s="33"/>
      <c r="H24" s="35"/>
    </row>
    <row r="25" spans="1:9" ht="15.75" thickBot="1" x14ac:dyDescent="0.3">
      <c r="A25" s="20" t="s">
        <v>8</v>
      </c>
      <c r="B25" s="21" t="s">
        <v>5</v>
      </c>
      <c r="C25" s="21" t="s">
        <v>0</v>
      </c>
      <c r="D25" s="21" t="s">
        <v>1</v>
      </c>
      <c r="E25" s="21" t="s">
        <v>36</v>
      </c>
      <c r="F25" s="21" t="s">
        <v>2</v>
      </c>
      <c r="G25" s="21" t="s">
        <v>3</v>
      </c>
      <c r="H25" s="22" t="s">
        <v>17</v>
      </c>
    </row>
    <row r="26" spans="1:9" ht="15.75" thickBot="1" x14ac:dyDescent="0.3">
      <c r="A26" s="17" t="s">
        <v>9</v>
      </c>
      <c r="B26" s="18">
        <v>1000000</v>
      </c>
      <c r="C26" s="18">
        <v>1000000</v>
      </c>
      <c r="D26" s="18">
        <v>999946.58</v>
      </c>
      <c r="E26" s="18">
        <v>7920.32</v>
      </c>
      <c r="F26" s="18">
        <f>SUM(C26-D26)</f>
        <v>53.42000000004191</v>
      </c>
      <c r="G26" s="18">
        <v>991486.26</v>
      </c>
      <c r="H26" s="19">
        <f>SUM(D26-G26)-E26</f>
        <v>539.99999999994907</v>
      </c>
      <c r="I26" s="4"/>
    </row>
    <row r="27" spans="1:9" s="13" customFormat="1" ht="12" thickBot="1" x14ac:dyDescent="0.25">
      <c r="I27" s="24"/>
    </row>
    <row r="28" spans="1:9" ht="15.75" thickBot="1" x14ac:dyDescent="0.3">
      <c r="A28" s="32" t="s">
        <v>37</v>
      </c>
      <c r="B28" s="33"/>
      <c r="C28" s="33"/>
      <c r="D28" s="33"/>
      <c r="E28" s="9"/>
      <c r="F28" s="9" t="s">
        <v>13</v>
      </c>
      <c r="G28" s="46" t="s">
        <v>15</v>
      </c>
      <c r="H28" s="47"/>
    </row>
    <row r="29" spans="1:9" ht="15.75" thickBot="1" x14ac:dyDescent="0.3">
      <c r="A29" s="32" t="s">
        <v>31</v>
      </c>
      <c r="B29" s="33"/>
      <c r="C29" s="33"/>
      <c r="D29" s="33"/>
      <c r="E29" s="9"/>
      <c r="F29" s="33" t="s">
        <v>52</v>
      </c>
      <c r="G29" s="33"/>
      <c r="H29" s="35"/>
    </row>
    <row r="30" spans="1:9" ht="15.75" thickBot="1" x14ac:dyDescent="0.3">
      <c r="A30" s="32" t="s">
        <v>32</v>
      </c>
      <c r="B30" s="33"/>
      <c r="C30" s="33"/>
      <c r="D30" s="33"/>
      <c r="E30" s="33"/>
      <c r="F30" s="33"/>
      <c r="G30" s="33"/>
      <c r="H30" s="35"/>
    </row>
    <row r="31" spans="1:9" ht="15.75" thickBot="1" x14ac:dyDescent="0.3">
      <c r="A31" s="20" t="s">
        <v>8</v>
      </c>
      <c r="B31" s="21" t="s">
        <v>5</v>
      </c>
      <c r="C31" s="21" t="s">
        <v>0</v>
      </c>
      <c r="D31" s="21" t="s">
        <v>1</v>
      </c>
      <c r="E31" s="21" t="s">
        <v>36</v>
      </c>
      <c r="F31" s="21" t="s">
        <v>2</v>
      </c>
      <c r="G31" s="21" t="s">
        <v>3</v>
      </c>
      <c r="H31" s="22" t="s">
        <v>16</v>
      </c>
    </row>
    <row r="32" spans="1:9" ht="15.75" thickBot="1" x14ac:dyDescent="0.3">
      <c r="A32" s="17" t="s">
        <v>23</v>
      </c>
      <c r="B32" s="18">
        <v>400000</v>
      </c>
      <c r="C32" s="18">
        <v>400000</v>
      </c>
      <c r="D32" s="18">
        <v>391007.49</v>
      </c>
      <c r="E32" s="18">
        <v>20.05</v>
      </c>
      <c r="F32" s="18">
        <f>SUM(C32-D32-E32)</f>
        <v>8972.46000000001</v>
      </c>
      <c r="G32" s="18">
        <v>379221.3</v>
      </c>
      <c r="H32" s="19">
        <f>SUM(D32-G32)</f>
        <v>11786.190000000002</v>
      </c>
      <c r="I32" s="4"/>
    </row>
    <row r="33" spans="1:9" s="13" customFormat="1" ht="12" thickBot="1" x14ac:dyDescent="0.25">
      <c r="D33" s="30"/>
      <c r="I33" s="24"/>
    </row>
    <row r="34" spans="1:9" ht="15.75" thickBot="1" x14ac:dyDescent="0.3">
      <c r="A34" s="32" t="s">
        <v>58</v>
      </c>
      <c r="B34" s="33"/>
      <c r="C34" s="33"/>
      <c r="D34" s="33"/>
      <c r="E34" s="9"/>
      <c r="F34" s="10" t="s">
        <v>13</v>
      </c>
      <c r="G34" s="43" t="s">
        <v>19</v>
      </c>
      <c r="H34" s="35"/>
    </row>
    <row r="35" spans="1:9" ht="15.75" thickBot="1" x14ac:dyDescent="0.3">
      <c r="A35" s="32" t="s">
        <v>34</v>
      </c>
      <c r="B35" s="33"/>
      <c r="C35" s="33"/>
      <c r="D35" s="33"/>
      <c r="E35" s="9"/>
      <c r="F35" s="44" t="s">
        <v>51</v>
      </c>
      <c r="G35" s="44"/>
      <c r="H35" s="45"/>
    </row>
    <row r="36" spans="1:9" ht="15.75" thickBot="1" x14ac:dyDescent="0.3">
      <c r="A36" s="38" t="s">
        <v>38</v>
      </c>
      <c r="B36" s="39"/>
      <c r="C36" s="39"/>
      <c r="D36" s="39"/>
      <c r="E36" s="39"/>
      <c r="F36" s="39"/>
      <c r="G36" s="39"/>
      <c r="H36" s="40"/>
    </row>
    <row r="37" spans="1:9" ht="15.75" thickBot="1" x14ac:dyDescent="0.3">
      <c r="A37" s="20" t="s">
        <v>8</v>
      </c>
      <c r="B37" s="21" t="s">
        <v>5</v>
      </c>
      <c r="C37" s="21" t="s">
        <v>0</v>
      </c>
      <c r="D37" s="21" t="s">
        <v>1</v>
      </c>
      <c r="E37" s="21" t="s">
        <v>36</v>
      </c>
      <c r="F37" s="21" t="s">
        <v>2</v>
      </c>
      <c r="G37" s="21" t="s">
        <v>3</v>
      </c>
      <c r="H37" s="22" t="s">
        <v>17</v>
      </c>
    </row>
    <row r="38" spans="1:9" ht="15.75" thickBot="1" x14ac:dyDescent="0.3">
      <c r="A38" s="17" t="s">
        <v>20</v>
      </c>
      <c r="B38" s="18">
        <v>209314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9">
        <f>SUM(D38-G38)</f>
        <v>0</v>
      </c>
    </row>
    <row r="39" spans="1:9" s="13" customFormat="1" ht="12" thickBot="1" x14ac:dyDescent="0.25">
      <c r="A39" s="12"/>
      <c r="B39" s="12"/>
      <c r="C39" s="12"/>
      <c r="D39" s="12"/>
      <c r="E39" s="12"/>
      <c r="F39" s="12"/>
      <c r="G39" s="12"/>
      <c r="H39" s="12"/>
      <c r="I39" s="24"/>
    </row>
    <row r="40" spans="1:9" ht="15.75" customHeight="1" thickBot="1" x14ac:dyDescent="0.3">
      <c r="A40" s="32" t="s">
        <v>58</v>
      </c>
      <c r="B40" s="33"/>
      <c r="C40" s="33"/>
      <c r="D40" s="33"/>
      <c r="E40" s="9"/>
      <c r="F40" s="10" t="s">
        <v>13</v>
      </c>
      <c r="G40" s="43" t="s">
        <v>21</v>
      </c>
      <c r="H40" s="35"/>
    </row>
    <row r="41" spans="1:9" ht="15.75" thickBot="1" x14ac:dyDescent="0.3">
      <c r="A41" s="32" t="s">
        <v>34</v>
      </c>
      <c r="B41" s="33"/>
      <c r="C41" s="33"/>
      <c r="D41" s="33"/>
      <c r="E41" s="9"/>
      <c r="F41" s="44" t="s">
        <v>59</v>
      </c>
      <c r="G41" s="44"/>
      <c r="H41" s="45"/>
    </row>
    <row r="42" spans="1:9" ht="15.75" thickBot="1" x14ac:dyDescent="0.3">
      <c r="A42" s="38" t="s">
        <v>38</v>
      </c>
      <c r="B42" s="39"/>
      <c r="C42" s="39"/>
      <c r="D42" s="39"/>
      <c r="E42" s="39"/>
      <c r="F42" s="39"/>
      <c r="G42" s="39"/>
      <c r="H42" s="40"/>
    </row>
    <row r="43" spans="1:9" ht="15.75" thickBot="1" x14ac:dyDescent="0.3">
      <c r="A43" s="20" t="s">
        <v>8</v>
      </c>
      <c r="B43" s="21" t="s">
        <v>5</v>
      </c>
      <c r="C43" s="21" t="s">
        <v>0</v>
      </c>
      <c r="D43" s="21" t="s">
        <v>1</v>
      </c>
      <c r="E43" s="21" t="s">
        <v>36</v>
      </c>
      <c r="F43" s="21" t="s">
        <v>2</v>
      </c>
      <c r="G43" s="21" t="s">
        <v>3</v>
      </c>
      <c r="H43" s="22" t="s">
        <v>17</v>
      </c>
    </row>
    <row r="44" spans="1:9" ht="15.75" thickBot="1" x14ac:dyDescent="0.3">
      <c r="A44" s="17" t="s">
        <v>20</v>
      </c>
      <c r="B44" s="18">
        <v>282169</v>
      </c>
      <c r="C44" s="18">
        <v>282169</v>
      </c>
      <c r="D44" s="18">
        <v>199136.7</v>
      </c>
      <c r="E44" s="18">
        <v>17840</v>
      </c>
      <c r="F44" s="18">
        <f>C44-D44+E44</f>
        <v>100872.29999999999</v>
      </c>
      <c r="G44" s="18">
        <v>181296.7</v>
      </c>
      <c r="H44" s="19">
        <f>SUM(D44-G44)-E44</f>
        <v>0</v>
      </c>
      <c r="I44" s="4"/>
    </row>
    <row r="45" spans="1:9" x14ac:dyDescent="0.25">
      <c r="A45" s="6"/>
      <c r="B45" s="7"/>
      <c r="C45" s="8"/>
      <c r="D45" s="7"/>
      <c r="E45" s="7"/>
      <c r="F45" s="7"/>
      <c r="G45" s="8"/>
      <c r="H45" s="8"/>
    </row>
    <row r="46" spans="1:9" x14ac:dyDescent="0.25">
      <c r="A46" s="6"/>
      <c r="B46" s="7"/>
      <c r="C46" s="8"/>
      <c r="D46" s="8"/>
      <c r="E46" s="8"/>
      <c r="F46" s="8"/>
      <c r="G46" s="8"/>
      <c r="H46" s="8"/>
    </row>
    <row r="47" spans="1:9" ht="15.75" x14ac:dyDescent="0.25">
      <c r="A47" s="48"/>
      <c r="B47" s="48"/>
      <c r="C47" s="48"/>
      <c r="D47" s="48"/>
      <c r="E47" s="48"/>
      <c r="F47" s="48"/>
      <c r="G47" s="48"/>
      <c r="H47" s="48"/>
    </row>
    <row r="48" spans="1:9" ht="15.75" x14ac:dyDescent="0.25">
      <c r="A48" s="48"/>
      <c r="B48" s="48"/>
      <c r="C48" s="48"/>
      <c r="D48" s="48"/>
      <c r="E48" s="48"/>
      <c r="F48" s="48"/>
      <c r="G48" s="48"/>
      <c r="H48" s="48"/>
    </row>
    <row r="49" spans="1:10" ht="15.75" x14ac:dyDescent="0.25">
      <c r="A49" s="25"/>
      <c r="B49" s="25"/>
      <c r="C49" s="25"/>
      <c r="D49" s="25"/>
      <c r="E49" s="25"/>
      <c r="F49" s="25"/>
      <c r="G49" s="25"/>
      <c r="H49" s="25"/>
    </row>
    <row r="50" spans="1:10" ht="15.75" x14ac:dyDescent="0.25">
      <c r="A50" s="25"/>
      <c r="B50" s="25"/>
      <c r="C50" s="25"/>
      <c r="D50" s="25"/>
      <c r="E50" s="25"/>
      <c r="F50" s="25"/>
      <c r="G50" s="25"/>
      <c r="H50" s="25"/>
    </row>
    <row r="51" spans="1:10" ht="15.75" x14ac:dyDescent="0.25">
      <c r="A51" s="25"/>
      <c r="B51" s="25"/>
      <c r="C51" s="25"/>
      <c r="D51" s="25"/>
      <c r="E51" s="25"/>
      <c r="F51" s="25"/>
      <c r="G51" s="25"/>
      <c r="H51" s="25"/>
    </row>
    <row r="52" spans="1:10" s="11" customFormat="1" ht="12.75" x14ac:dyDescent="0.2">
      <c r="A52" s="31"/>
      <c r="B52" s="31"/>
      <c r="C52" s="31"/>
      <c r="D52" s="31"/>
      <c r="E52" s="31"/>
      <c r="F52" s="31"/>
      <c r="G52" s="31"/>
      <c r="H52" s="31"/>
      <c r="I52" s="3"/>
    </row>
    <row r="53" spans="1:10" s="11" customFormat="1" ht="12.75" x14ac:dyDescent="0.2">
      <c r="A53" s="31"/>
      <c r="B53" s="31"/>
      <c r="C53" s="31"/>
      <c r="D53" s="31"/>
      <c r="E53" s="31"/>
      <c r="F53" s="31"/>
      <c r="G53" s="31"/>
      <c r="H53" s="31"/>
      <c r="I53" s="3"/>
    </row>
    <row r="54" spans="1:10" s="11" customFormat="1" ht="12.75" x14ac:dyDescent="0.2">
      <c r="A54" s="31"/>
      <c r="B54" s="31"/>
      <c r="C54" s="31"/>
      <c r="D54" s="31"/>
      <c r="E54" s="31"/>
      <c r="F54" s="31"/>
      <c r="G54" s="31"/>
      <c r="H54" s="31"/>
      <c r="I54" s="3"/>
    </row>
    <row r="55" spans="1:10" s="11" customFormat="1" ht="12.75" x14ac:dyDescent="0.2">
      <c r="A55" s="31"/>
      <c r="B55" s="31"/>
      <c r="C55" s="31"/>
      <c r="D55" s="31"/>
      <c r="E55" s="31"/>
      <c r="F55" s="31"/>
      <c r="G55" s="31"/>
      <c r="H55" s="31"/>
      <c r="I55" s="3"/>
    </row>
    <row r="56" spans="1:10" s="11" customFormat="1" ht="12.75" x14ac:dyDescent="0.2">
      <c r="A56" s="31"/>
      <c r="B56" s="31"/>
      <c r="C56" s="31"/>
      <c r="D56" s="31"/>
      <c r="E56" s="31"/>
      <c r="F56" s="31"/>
      <c r="G56" s="31"/>
      <c r="H56" s="31"/>
      <c r="I56" s="3"/>
    </row>
    <row r="57" spans="1:10" s="11" customFormat="1" ht="12.75" x14ac:dyDescent="0.2">
      <c r="A57" s="26"/>
      <c r="B57" s="26"/>
      <c r="C57" s="26"/>
      <c r="D57" s="26"/>
      <c r="E57" s="26"/>
      <c r="F57" s="26"/>
      <c r="G57" s="26"/>
      <c r="H57" s="26"/>
      <c r="I57" s="3"/>
    </row>
    <row r="58" spans="1:10" s="11" customFormat="1" ht="12.75" x14ac:dyDescent="0.2">
      <c r="A58" s="26"/>
      <c r="B58" s="26"/>
      <c r="C58" s="26"/>
      <c r="D58" s="26"/>
      <c r="E58" s="26"/>
      <c r="F58" s="26"/>
      <c r="G58" s="26"/>
      <c r="H58" s="26"/>
      <c r="I58" s="3"/>
    </row>
    <row r="59" spans="1:10" s="11" customFormat="1" ht="15" customHeight="1" x14ac:dyDescent="0.25">
      <c r="A59" s="41" t="s">
        <v>18</v>
      </c>
      <c r="B59" s="41"/>
      <c r="C59" s="41"/>
      <c r="D59" s="41"/>
      <c r="E59" s="41"/>
      <c r="F59" s="41"/>
      <c r="G59" s="41"/>
      <c r="H59" s="41"/>
      <c r="I59" s="23"/>
      <c r="J59" s="23"/>
    </row>
    <row r="60" spans="1:10" s="11" customFormat="1" ht="15" customHeight="1" x14ac:dyDescent="0.25">
      <c r="A60" s="41" t="s">
        <v>10</v>
      </c>
      <c r="B60" s="41"/>
      <c r="C60" s="41"/>
      <c r="D60" s="41"/>
      <c r="E60" s="41"/>
      <c r="F60" s="41"/>
      <c r="G60" s="41"/>
      <c r="H60" s="41"/>
      <c r="I60" s="23"/>
      <c r="J60" s="23"/>
    </row>
    <row r="61" spans="1:10" s="11" customFormat="1" ht="15" customHeight="1" x14ac:dyDescent="0.25">
      <c r="A61" s="41" t="s">
        <v>4</v>
      </c>
      <c r="B61" s="41"/>
      <c r="C61" s="41"/>
      <c r="D61" s="41"/>
      <c r="E61" s="41"/>
      <c r="F61" s="41"/>
      <c r="G61" s="41"/>
      <c r="H61" s="41"/>
      <c r="I61" s="23"/>
      <c r="J61" s="23"/>
    </row>
    <row r="62" spans="1:10" s="13" customFormat="1" ht="11.25" x14ac:dyDescent="0.2">
      <c r="A62" s="12"/>
      <c r="B62" s="12"/>
      <c r="C62" s="12"/>
      <c r="D62" s="12"/>
      <c r="E62" s="12"/>
      <c r="F62" s="12"/>
      <c r="G62" s="12"/>
      <c r="H62" s="12"/>
      <c r="I62" s="24"/>
    </row>
    <row r="63" spans="1:10" x14ac:dyDescent="0.25">
      <c r="A63" s="42" t="s">
        <v>11</v>
      </c>
      <c r="B63" s="42"/>
      <c r="C63" s="42"/>
      <c r="D63" s="42"/>
      <c r="E63" s="42"/>
      <c r="F63" s="42"/>
      <c r="G63" s="42"/>
      <c r="H63" s="42"/>
    </row>
    <row r="64" spans="1:10" x14ac:dyDescent="0.25">
      <c r="A64" s="42" t="s">
        <v>63</v>
      </c>
      <c r="B64" s="42"/>
      <c r="C64" s="42"/>
      <c r="D64" s="42"/>
      <c r="E64" s="42"/>
      <c r="F64" s="42"/>
      <c r="G64" s="42"/>
      <c r="H64" s="42"/>
    </row>
    <row r="65" spans="1:12" s="13" customFormat="1" ht="12" thickBot="1" x14ac:dyDescent="0.25">
      <c r="A65" s="12"/>
      <c r="B65" s="12"/>
      <c r="C65" s="12"/>
      <c r="D65" s="12"/>
      <c r="E65" s="12"/>
      <c r="F65" s="12"/>
      <c r="G65" s="12"/>
      <c r="H65" s="12"/>
      <c r="I65" s="24"/>
    </row>
    <row r="66" spans="1:12" ht="15.75" customHeight="1" thickBot="1" x14ac:dyDescent="0.3">
      <c r="A66" s="32" t="s">
        <v>46</v>
      </c>
      <c r="B66" s="33"/>
      <c r="C66" s="33"/>
      <c r="D66" s="33"/>
      <c r="E66" s="9"/>
      <c r="F66" s="10" t="s">
        <v>22</v>
      </c>
      <c r="G66" s="34" t="s">
        <v>47</v>
      </c>
      <c r="H66" s="35"/>
    </row>
    <row r="67" spans="1:12" ht="15.75" customHeight="1" thickBot="1" x14ac:dyDescent="0.3">
      <c r="A67" s="32" t="s">
        <v>40</v>
      </c>
      <c r="B67" s="33"/>
      <c r="C67" s="36" t="s">
        <v>61</v>
      </c>
      <c r="D67" s="36"/>
      <c r="E67" s="36"/>
      <c r="F67" s="36"/>
      <c r="G67" s="36"/>
      <c r="H67" s="37"/>
    </row>
    <row r="68" spans="1:12" ht="15.75" customHeight="1" thickBot="1" x14ac:dyDescent="0.3">
      <c r="A68" s="38" t="s">
        <v>41</v>
      </c>
      <c r="B68" s="39"/>
      <c r="C68" s="39"/>
      <c r="D68" s="39"/>
      <c r="E68" s="39"/>
      <c r="F68" s="39"/>
      <c r="G68" s="39"/>
      <c r="H68" s="40"/>
    </row>
    <row r="69" spans="1:12" ht="15.75" thickBot="1" x14ac:dyDescent="0.3">
      <c r="A69" s="20" t="s">
        <v>8</v>
      </c>
      <c r="B69" s="21" t="s">
        <v>5</v>
      </c>
      <c r="C69" s="21" t="s">
        <v>0</v>
      </c>
      <c r="D69" s="21" t="s">
        <v>1</v>
      </c>
      <c r="E69" s="21" t="s">
        <v>36</v>
      </c>
      <c r="F69" s="21" t="s">
        <v>2</v>
      </c>
      <c r="G69" s="21" t="s">
        <v>3</v>
      </c>
      <c r="H69" s="22" t="s">
        <v>17</v>
      </c>
    </row>
    <row r="70" spans="1:12" ht="15.75" thickBot="1" x14ac:dyDescent="0.3">
      <c r="A70" s="17" t="s">
        <v>54</v>
      </c>
      <c r="B70" s="18">
        <v>100000</v>
      </c>
      <c r="C70" s="18">
        <v>100000</v>
      </c>
      <c r="D70" s="18">
        <v>71264</v>
      </c>
      <c r="E70" s="18">
        <v>0</v>
      </c>
      <c r="F70" s="18">
        <f>SUM(C70-D70)</f>
        <v>28736</v>
      </c>
      <c r="G70" s="18">
        <v>0</v>
      </c>
      <c r="H70" s="19">
        <f>SUM(D70-G70)</f>
        <v>71264</v>
      </c>
    </row>
    <row r="71" spans="1:12" s="13" customFormat="1" ht="12" thickBot="1" x14ac:dyDescent="0.25">
      <c r="I71" s="24"/>
    </row>
    <row r="72" spans="1:12" ht="15.75" customHeight="1" thickBot="1" x14ac:dyDescent="0.3">
      <c r="A72" s="32" t="s">
        <v>58</v>
      </c>
      <c r="B72" s="33"/>
      <c r="C72" s="33"/>
      <c r="D72" s="33"/>
      <c r="E72" s="9"/>
      <c r="F72" s="10" t="s">
        <v>29</v>
      </c>
      <c r="G72" s="34">
        <v>41090020</v>
      </c>
      <c r="H72" s="35"/>
      <c r="L72" s="2"/>
    </row>
    <row r="73" spans="1:12" ht="15.75" thickBot="1" x14ac:dyDescent="0.3">
      <c r="A73" s="32" t="s">
        <v>34</v>
      </c>
      <c r="B73" s="33"/>
      <c r="C73" s="36" t="s">
        <v>50</v>
      </c>
      <c r="D73" s="36"/>
      <c r="E73" s="36"/>
      <c r="F73" s="36"/>
      <c r="G73" s="36"/>
      <c r="H73" s="37"/>
      <c r="L73" s="2"/>
    </row>
    <row r="74" spans="1:12" ht="15.75" thickBot="1" x14ac:dyDescent="0.3">
      <c r="A74" s="38" t="s">
        <v>32</v>
      </c>
      <c r="B74" s="39"/>
      <c r="C74" s="39"/>
      <c r="D74" s="39"/>
      <c r="E74" s="39"/>
      <c r="F74" s="39"/>
      <c r="G74" s="39"/>
      <c r="H74" s="40"/>
      <c r="L74" s="2"/>
    </row>
    <row r="75" spans="1:12" ht="15.75" thickBot="1" x14ac:dyDescent="0.3">
      <c r="A75" s="20" t="s">
        <v>8</v>
      </c>
      <c r="B75" s="21" t="s">
        <v>5</v>
      </c>
      <c r="C75" s="21" t="s">
        <v>0</v>
      </c>
      <c r="D75" s="21" t="s">
        <v>1</v>
      </c>
      <c r="E75" s="21" t="s">
        <v>36</v>
      </c>
      <c r="F75" s="21" t="s">
        <v>2</v>
      </c>
      <c r="G75" s="21" t="s">
        <v>3</v>
      </c>
      <c r="H75" s="22" t="s">
        <v>17</v>
      </c>
      <c r="L75" s="2"/>
    </row>
    <row r="76" spans="1:12" ht="15.75" thickBot="1" x14ac:dyDescent="0.3">
      <c r="A76" s="17" t="s">
        <v>24</v>
      </c>
      <c r="B76" s="18">
        <v>378077</v>
      </c>
      <c r="C76" s="18">
        <v>378077</v>
      </c>
      <c r="D76" s="18">
        <v>11000</v>
      </c>
      <c r="E76" s="18">
        <v>0</v>
      </c>
      <c r="F76" s="18">
        <f>SUM(C76-D76)</f>
        <v>367077</v>
      </c>
      <c r="G76" s="18">
        <v>0</v>
      </c>
      <c r="H76" s="19">
        <f>SUM(D76-G76)</f>
        <v>11000</v>
      </c>
      <c r="I76" s="4"/>
      <c r="L76" s="2"/>
    </row>
    <row r="77" spans="1:12" s="13" customFormat="1" ht="12" thickBot="1" x14ac:dyDescent="0.25">
      <c r="I77" s="24"/>
    </row>
    <row r="78" spans="1:12" ht="15.75" thickBot="1" x14ac:dyDescent="0.3">
      <c r="A78" s="32" t="s">
        <v>39</v>
      </c>
      <c r="B78" s="33"/>
      <c r="C78" s="33"/>
      <c r="D78" s="33"/>
      <c r="E78" s="9"/>
      <c r="F78" s="10" t="s">
        <v>22</v>
      </c>
      <c r="G78" s="34" t="s">
        <v>26</v>
      </c>
      <c r="H78" s="35"/>
      <c r="L78" s="2"/>
    </row>
    <row r="79" spans="1:12" ht="15.75" thickBot="1" x14ac:dyDescent="0.3">
      <c r="A79" s="32" t="s">
        <v>40</v>
      </c>
      <c r="B79" s="33"/>
      <c r="C79" s="36" t="s">
        <v>49</v>
      </c>
      <c r="D79" s="36"/>
      <c r="E79" s="36"/>
      <c r="F79" s="36"/>
      <c r="G79" s="36"/>
      <c r="H79" s="37"/>
      <c r="L79" s="2"/>
    </row>
    <row r="80" spans="1:12" ht="15.75" thickBot="1" x14ac:dyDescent="0.3">
      <c r="A80" s="38" t="s">
        <v>41</v>
      </c>
      <c r="B80" s="39"/>
      <c r="C80" s="39"/>
      <c r="D80" s="39"/>
      <c r="E80" s="39"/>
      <c r="F80" s="39"/>
      <c r="G80" s="39"/>
      <c r="H80" s="40"/>
      <c r="L80" s="2"/>
    </row>
    <row r="81" spans="1:12" ht="15.75" thickBot="1" x14ac:dyDescent="0.3">
      <c r="A81" s="20" t="s">
        <v>8</v>
      </c>
      <c r="B81" s="21" t="s">
        <v>5</v>
      </c>
      <c r="C81" s="21" t="s">
        <v>0</v>
      </c>
      <c r="D81" s="21" t="s">
        <v>1</v>
      </c>
      <c r="E81" s="21" t="s">
        <v>36</v>
      </c>
      <c r="F81" s="21" t="s">
        <v>2</v>
      </c>
      <c r="G81" s="21" t="s">
        <v>3</v>
      </c>
      <c r="H81" s="22" t="s">
        <v>17</v>
      </c>
      <c r="L81" s="2"/>
    </row>
    <row r="82" spans="1:12" ht="15.75" thickBot="1" x14ac:dyDescent="0.3">
      <c r="A82" s="17" t="s">
        <v>25</v>
      </c>
      <c r="B82" s="18">
        <v>220000</v>
      </c>
      <c r="C82" s="18">
        <v>220000</v>
      </c>
      <c r="D82" s="18">
        <f>3480+1500+1390.42+2967.15+9050</f>
        <v>18387.57</v>
      </c>
      <c r="E82" s="18">
        <v>0</v>
      </c>
      <c r="F82" s="18">
        <f>SUM(C82-D82)</f>
        <v>201612.43</v>
      </c>
      <c r="G82" s="18">
        <v>0</v>
      </c>
      <c r="H82" s="19">
        <f>SUM(D82-G82)</f>
        <v>18387.57</v>
      </c>
      <c r="I82" s="5"/>
      <c r="L82" s="2"/>
    </row>
    <row r="83" spans="1:12" s="13" customFormat="1" ht="12" thickBot="1" x14ac:dyDescent="0.25">
      <c r="I83" s="24"/>
    </row>
    <row r="84" spans="1:12" ht="15.75" thickBot="1" x14ac:dyDescent="0.3">
      <c r="A84" s="32" t="s">
        <v>42</v>
      </c>
      <c r="B84" s="33"/>
      <c r="C84" s="33"/>
      <c r="D84" s="33"/>
      <c r="E84" s="9"/>
      <c r="F84" s="10" t="s">
        <v>22</v>
      </c>
      <c r="G84" s="34" t="s">
        <v>27</v>
      </c>
      <c r="H84" s="35"/>
      <c r="L84" s="2"/>
    </row>
    <row r="85" spans="1:12" ht="15.75" thickBot="1" x14ac:dyDescent="0.3">
      <c r="A85" s="32" t="s">
        <v>40</v>
      </c>
      <c r="B85" s="33"/>
      <c r="C85" s="36" t="s">
        <v>60</v>
      </c>
      <c r="D85" s="36"/>
      <c r="E85" s="36"/>
      <c r="F85" s="36"/>
      <c r="G85" s="36"/>
      <c r="H85" s="37"/>
      <c r="L85" s="2"/>
    </row>
    <row r="86" spans="1:12" ht="15.75" thickBot="1" x14ac:dyDescent="0.3">
      <c r="A86" s="38" t="s">
        <v>41</v>
      </c>
      <c r="B86" s="39"/>
      <c r="C86" s="39"/>
      <c r="D86" s="39"/>
      <c r="E86" s="39"/>
      <c r="F86" s="39"/>
      <c r="G86" s="39"/>
      <c r="H86" s="40"/>
      <c r="L86" s="2"/>
    </row>
    <row r="87" spans="1:12" ht="15.75" thickBot="1" x14ac:dyDescent="0.3">
      <c r="A87" s="20" t="s">
        <v>8</v>
      </c>
      <c r="B87" s="21" t="s">
        <v>5</v>
      </c>
      <c r="C87" s="21" t="s">
        <v>0</v>
      </c>
      <c r="D87" s="21" t="s">
        <v>1</v>
      </c>
      <c r="E87" s="21" t="s">
        <v>36</v>
      </c>
      <c r="F87" s="21" t="s">
        <v>2</v>
      </c>
      <c r="G87" s="21" t="s">
        <v>3</v>
      </c>
      <c r="H87" s="22" t="s">
        <v>17</v>
      </c>
      <c r="L87" s="2"/>
    </row>
    <row r="88" spans="1:12" ht="15.75" thickBot="1" x14ac:dyDescent="0.3">
      <c r="A88" s="17" t="s">
        <v>28</v>
      </c>
      <c r="B88" s="18">
        <v>933293.52</v>
      </c>
      <c r="C88" s="18">
        <v>993293.52</v>
      </c>
      <c r="D88" s="18">
        <f>178000+88999.8</f>
        <v>266999.8</v>
      </c>
      <c r="E88" s="18">
        <v>0</v>
      </c>
      <c r="F88" s="18">
        <f>SUM(C88-D88)</f>
        <v>726293.72</v>
      </c>
      <c r="G88" s="18">
        <v>0</v>
      </c>
      <c r="H88" s="19">
        <f>SUM(D88-G88)</f>
        <v>266999.8</v>
      </c>
      <c r="L88" s="2"/>
    </row>
    <row r="89" spans="1:12" s="13" customFormat="1" ht="12" thickBot="1" x14ac:dyDescent="0.25">
      <c r="I89" s="24"/>
    </row>
    <row r="90" spans="1:12" ht="15.75" thickBot="1" x14ac:dyDescent="0.3">
      <c r="A90" s="32" t="s">
        <v>43</v>
      </c>
      <c r="B90" s="33"/>
      <c r="C90" s="33"/>
      <c r="D90" s="33"/>
      <c r="E90" s="9"/>
      <c r="F90" s="10" t="s">
        <v>22</v>
      </c>
      <c r="G90" s="34">
        <v>16190005</v>
      </c>
      <c r="H90" s="35"/>
      <c r="L90" s="2"/>
    </row>
    <row r="91" spans="1:12" ht="15.75" thickBot="1" x14ac:dyDescent="0.3">
      <c r="A91" s="32" t="s">
        <v>34</v>
      </c>
      <c r="B91" s="33"/>
      <c r="C91" s="36" t="s">
        <v>48</v>
      </c>
      <c r="D91" s="36"/>
      <c r="E91" s="36"/>
      <c r="F91" s="36"/>
      <c r="G91" s="36"/>
      <c r="H91" s="37"/>
    </row>
    <row r="92" spans="1:12" ht="15.75" thickBot="1" x14ac:dyDescent="0.3">
      <c r="A92" s="38" t="s">
        <v>44</v>
      </c>
      <c r="B92" s="39"/>
      <c r="C92" s="39"/>
      <c r="D92" s="39"/>
      <c r="E92" s="39"/>
      <c r="F92" s="39"/>
      <c r="G92" s="39"/>
      <c r="H92" s="40"/>
    </row>
    <row r="93" spans="1:12" ht="15.75" thickBot="1" x14ac:dyDescent="0.3">
      <c r="A93" s="20" t="s">
        <v>8</v>
      </c>
      <c r="B93" s="21" t="s">
        <v>5</v>
      </c>
      <c r="C93" s="21" t="s">
        <v>0</v>
      </c>
      <c r="D93" s="21" t="s">
        <v>1</v>
      </c>
      <c r="E93" s="21" t="s">
        <v>36</v>
      </c>
      <c r="F93" s="21" t="s">
        <v>2</v>
      </c>
      <c r="G93" s="21" t="s">
        <v>3</v>
      </c>
      <c r="H93" s="22" t="s">
        <v>17</v>
      </c>
    </row>
    <row r="94" spans="1:12" ht="15.75" thickBot="1" x14ac:dyDescent="0.3">
      <c r="A94" s="17" t="s">
        <v>45</v>
      </c>
      <c r="B94" s="18">
        <v>200000</v>
      </c>
      <c r="C94" s="18">
        <v>0</v>
      </c>
      <c r="D94" s="18">
        <v>0</v>
      </c>
      <c r="E94" s="18">
        <v>0</v>
      </c>
      <c r="F94" s="18">
        <f>SUM(C94-D94)</f>
        <v>0</v>
      </c>
      <c r="G94" s="18">
        <v>0</v>
      </c>
      <c r="H94" s="19">
        <f>SUM(D94-G94)</f>
        <v>0</v>
      </c>
    </row>
    <row r="95" spans="1:12" x14ac:dyDescent="0.25">
      <c r="A95" s="28"/>
      <c r="B95" s="29"/>
      <c r="C95" s="29"/>
      <c r="D95" s="29"/>
      <c r="E95" s="29"/>
      <c r="F95" s="29"/>
      <c r="G95" s="29"/>
      <c r="H95" s="29"/>
    </row>
    <row r="96" spans="1:12" x14ac:dyDescent="0.25">
      <c r="A96" s="28"/>
      <c r="B96" s="29"/>
      <c r="C96" s="29"/>
      <c r="D96" s="29"/>
      <c r="E96" s="29"/>
      <c r="F96" s="29"/>
      <c r="G96" s="29"/>
      <c r="H96" s="29"/>
    </row>
    <row r="97" spans="1:10" x14ac:dyDescent="0.25">
      <c r="A97" s="28"/>
      <c r="B97" s="29"/>
      <c r="C97" s="29"/>
      <c r="D97" s="29"/>
      <c r="E97" s="29"/>
      <c r="F97" s="29"/>
      <c r="G97" s="29"/>
      <c r="H97" s="29"/>
    </row>
    <row r="98" spans="1:10" x14ac:dyDescent="0.25">
      <c r="A98" s="28"/>
      <c r="B98" s="29"/>
      <c r="C98" s="29"/>
      <c r="D98" s="29"/>
      <c r="E98" s="29"/>
      <c r="F98" s="29"/>
      <c r="G98" s="29"/>
      <c r="H98" s="29"/>
    </row>
    <row r="99" spans="1:10" x14ac:dyDescent="0.25">
      <c r="A99" s="28"/>
      <c r="B99" s="29"/>
      <c r="C99" s="29"/>
      <c r="D99" s="29"/>
      <c r="E99" s="29"/>
      <c r="F99" s="29"/>
      <c r="G99" s="29"/>
      <c r="H99" s="29"/>
    </row>
    <row r="100" spans="1:10" x14ac:dyDescent="0.25">
      <c r="A100" s="28"/>
      <c r="B100" s="29"/>
      <c r="C100" s="29"/>
      <c r="D100" s="29"/>
      <c r="E100" s="29"/>
      <c r="F100" s="29"/>
      <c r="G100" s="29"/>
      <c r="H100" s="29"/>
    </row>
    <row r="102" spans="1:10" s="11" customFormat="1" ht="12.75" x14ac:dyDescent="0.2">
      <c r="A102" s="6"/>
      <c r="B102" s="6"/>
      <c r="C102" s="6"/>
      <c r="D102" s="6"/>
      <c r="E102" s="6"/>
      <c r="F102" s="6"/>
      <c r="G102" s="6"/>
      <c r="H102" s="6"/>
      <c r="I102" s="3"/>
    </row>
    <row r="103" spans="1:10" s="11" customFormat="1" ht="12.75" x14ac:dyDescent="0.2">
      <c r="A103" s="6"/>
      <c r="B103" s="6"/>
      <c r="C103" s="6"/>
      <c r="D103" s="6"/>
      <c r="E103" s="6"/>
      <c r="F103" s="6"/>
      <c r="G103" s="6"/>
      <c r="H103" s="6"/>
      <c r="I103" s="3"/>
    </row>
    <row r="104" spans="1:10" s="11" customFormat="1" ht="12.75" x14ac:dyDescent="0.2">
      <c r="A104" s="6"/>
      <c r="B104" s="6"/>
      <c r="C104" s="6"/>
      <c r="D104" s="6"/>
      <c r="E104" s="6"/>
      <c r="F104" s="6"/>
      <c r="G104" s="6"/>
      <c r="H104" s="6"/>
      <c r="I104" s="3"/>
    </row>
    <row r="105" spans="1:10" s="11" customFormat="1" ht="12.75" x14ac:dyDescent="0.2">
      <c r="A105" s="6"/>
      <c r="B105" s="6"/>
      <c r="C105" s="6"/>
      <c r="D105" s="6"/>
      <c r="E105" s="6"/>
      <c r="F105" s="6"/>
      <c r="G105" s="6"/>
      <c r="H105" s="6"/>
      <c r="I105" s="3"/>
    </row>
    <row r="106" spans="1:10" s="11" customFormat="1" ht="12.75" x14ac:dyDescent="0.2">
      <c r="A106" s="6"/>
      <c r="B106" s="6"/>
      <c r="C106" s="6"/>
      <c r="D106" s="6"/>
      <c r="E106" s="6"/>
      <c r="F106" s="6"/>
      <c r="G106" s="6"/>
      <c r="H106" s="6"/>
      <c r="I106" s="3"/>
    </row>
    <row r="107" spans="1:10" s="11" customFormat="1" ht="12.75" x14ac:dyDescent="0.2">
      <c r="A107" s="6"/>
      <c r="B107" s="6"/>
      <c r="C107" s="6"/>
      <c r="D107" s="6"/>
      <c r="E107" s="6"/>
      <c r="F107" s="6"/>
      <c r="G107" s="6"/>
      <c r="H107" s="6"/>
      <c r="I107" s="3"/>
    </row>
    <row r="108" spans="1:10" s="11" customFormat="1" ht="12.75" x14ac:dyDescent="0.2">
      <c r="I108" s="3"/>
    </row>
    <row r="109" spans="1:10" s="11" customFormat="1" ht="12.75" x14ac:dyDescent="0.2">
      <c r="I109" s="3"/>
    </row>
    <row r="110" spans="1:10" s="11" customFormat="1" ht="15" customHeight="1" x14ac:dyDescent="0.25">
      <c r="A110" s="41" t="s">
        <v>18</v>
      </c>
      <c r="B110" s="41"/>
      <c r="C110" s="41"/>
      <c r="D110" s="41"/>
      <c r="E110" s="41"/>
      <c r="F110" s="41"/>
      <c r="G110" s="41"/>
      <c r="H110" s="41"/>
      <c r="I110" s="23"/>
      <c r="J110" s="23"/>
    </row>
    <row r="111" spans="1:10" s="11" customFormat="1" ht="15" customHeight="1" x14ac:dyDescent="0.25">
      <c r="A111" s="41" t="s">
        <v>10</v>
      </c>
      <c r="B111" s="41"/>
      <c r="C111" s="41"/>
      <c r="D111" s="41"/>
      <c r="E111" s="41"/>
      <c r="F111" s="41"/>
      <c r="G111" s="41"/>
      <c r="H111" s="41"/>
      <c r="I111" s="23"/>
      <c r="J111" s="23"/>
    </row>
    <row r="112" spans="1:10" s="11" customFormat="1" ht="15" customHeight="1" x14ac:dyDescent="0.25">
      <c r="A112" s="41" t="s">
        <v>4</v>
      </c>
      <c r="B112" s="41"/>
      <c r="C112" s="41"/>
      <c r="D112" s="41"/>
      <c r="E112" s="41"/>
      <c r="F112" s="41"/>
      <c r="G112" s="41"/>
      <c r="H112" s="41"/>
      <c r="I112" s="23"/>
      <c r="J112" s="23"/>
    </row>
    <row r="113" spans="1:9" s="13" customFormat="1" ht="11.25" x14ac:dyDescent="0.2">
      <c r="A113" s="12"/>
      <c r="B113" s="12"/>
      <c r="C113" s="12"/>
      <c r="D113" s="12"/>
      <c r="E113" s="12"/>
      <c r="F113" s="12"/>
      <c r="G113" s="12"/>
      <c r="H113" s="12"/>
      <c r="I113" s="24"/>
    </row>
    <row r="114" spans="1:9" x14ac:dyDescent="0.25">
      <c r="A114" s="42" t="s">
        <v>11</v>
      </c>
      <c r="B114" s="42"/>
      <c r="C114" s="42"/>
      <c r="D114" s="42"/>
      <c r="E114" s="42"/>
      <c r="F114" s="42"/>
      <c r="G114" s="42"/>
      <c r="H114" s="42"/>
    </row>
    <row r="115" spans="1:9" x14ac:dyDescent="0.25">
      <c r="A115" s="42" t="s">
        <v>63</v>
      </c>
      <c r="B115" s="42"/>
      <c r="C115" s="42"/>
      <c r="D115" s="42"/>
      <c r="E115" s="42"/>
      <c r="F115" s="42"/>
      <c r="G115" s="42"/>
      <c r="H115" s="42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</row>
    <row r="117" spans="1:9" ht="15.75" thickBot="1" x14ac:dyDescent="0.3"/>
    <row r="118" spans="1:9" ht="15.75" thickBot="1" x14ac:dyDescent="0.3">
      <c r="A118" s="32" t="s">
        <v>55</v>
      </c>
      <c r="B118" s="33"/>
      <c r="C118" s="33"/>
      <c r="D118" s="33"/>
      <c r="E118" s="9"/>
      <c r="F118" s="10" t="s">
        <v>22</v>
      </c>
      <c r="G118" s="34" t="s">
        <v>56</v>
      </c>
      <c r="H118" s="35"/>
    </row>
    <row r="119" spans="1:9" ht="15.75" thickBot="1" x14ac:dyDescent="0.3">
      <c r="A119" s="32" t="s">
        <v>40</v>
      </c>
      <c r="B119" s="33"/>
      <c r="C119" s="36" t="s">
        <v>62</v>
      </c>
      <c r="D119" s="36"/>
      <c r="E119" s="36"/>
      <c r="F119" s="36"/>
      <c r="G119" s="36"/>
      <c r="H119" s="37"/>
    </row>
    <row r="120" spans="1:9" ht="15.75" thickBot="1" x14ac:dyDescent="0.3">
      <c r="A120" s="38" t="s">
        <v>41</v>
      </c>
      <c r="B120" s="39"/>
      <c r="C120" s="39"/>
      <c r="D120" s="39"/>
      <c r="E120" s="39"/>
      <c r="F120" s="39"/>
      <c r="G120" s="39"/>
      <c r="H120" s="40"/>
    </row>
    <row r="121" spans="1:9" ht="15.75" thickBot="1" x14ac:dyDescent="0.3">
      <c r="A121" s="20" t="s">
        <v>8</v>
      </c>
      <c r="B121" s="21" t="s">
        <v>5</v>
      </c>
      <c r="C121" s="21" t="s">
        <v>0</v>
      </c>
      <c r="D121" s="21" t="s">
        <v>1</v>
      </c>
      <c r="E121" s="21" t="s">
        <v>36</v>
      </c>
      <c r="F121" s="21" t="s">
        <v>2</v>
      </c>
      <c r="G121" s="21" t="s">
        <v>3</v>
      </c>
      <c r="H121" s="22" t="s">
        <v>17</v>
      </c>
    </row>
    <row r="122" spans="1:9" ht="15.75" thickBot="1" x14ac:dyDescent="0.3">
      <c r="A122" s="17" t="s">
        <v>57</v>
      </c>
      <c r="B122" s="18">
        <v>250000</v>
      </c>
      <c r="C122" s="18">
        <v>250000</v>
      </c>
      <c r="D122" s="18">
        <v>0</v>
      </c>
      <c r="E122" s="18">
        <v>0</v>
      </c>
      <c r="F122" s="18">
        <f>SUM(C122-D122)</f>
        <v>250000</v>
      </c>
      <c r="G122" s="18">
        <v>0</v>
      </c>
      <c r="H122" s="19">
        <f>SUM(D122-G122)</f>
        <v>0</v>
      </c>
    </row>
  </sheetData>
  <mergeCells count="72">
    <mergeCell ref="A85:B85"/>
    <mergeCell ref="C85:H85"/>
    <mergeCell ref="A86:H86"/>
    <mergeCell ref="A24:H24"/>
    <mergeCell ref="A47:H47"/>
    <mergeCell ref="A48:H48"/>
    <mergeCell ref="A64:H64"/>
    <mergeCell ref="A78:D78"/>
    <mergeCell ref="A67:B67"/>
    <mergeCell ref="A66:D66"/>
    <mergeCell ref="G66:H66"/>
    <mergeCell ref="C67:H67"/>
    <mergeCell ref="A80:H80"/>
    <mergeCell ref="A74:H74"/>
    <mergeCell ref="A72:D72"/>
    <mergeCell ref="A84:D84"/>
    <mergeCell ref="G84:H84"/>
    <mergeCell ref="G16:H16"/>
    <mergeCell ref="A16:D16"/>
    <mergeCell ref="G78:H78"/>
    <mergeCell ref="A79:B79"/>
    <mergeCell ref="C79:H79"/>
    <mergeCell ref="F17:H17"/>
    <mergeCell ref="A17:D17"/>
    <mergeCell ref="A18:H18"/>
    <mergeCell ref="A68:H68"/>
    <mergeCell ref="G34:H34"/>
    <mergeCell ref="A34:D34"/>
    <mergeCell ref="A36:H36"/>
    <mergeCell ref="F35:H35"/>
    <mergeCell ref="A23:D23"/>
    <mergeCell ref="A13:H13"/>
    <mergeCell ref="A14:H14"/>
    <mergeCell ref="A9:H9"/>
    <mergeCell ref="A10:H10"/>
    <mergeCell ref="A11:H11"/>
    <mergeCell ref="G22:H22"/>
    <mergeCell ref="G28:H28"/>
    <mergeCell ref="F23:H23"/>
    <mergeCell ref="A28:D28"/>
    <mergeCell ref="A22:D22"/>
    <mergeCell ref="A73:B73"/>
    <mergeCell ref="C73:H73"/>
    <mergeCell ref="A29:D29"/>
    <mergeCell ref="A30:H30"/>
    <mergeCell ref="F29:H29"/>
    <mergeCell ref="A42:H42"/>
    <mergeCell ref="A61:H61"/>
    <mergeCell ref="A63:H63"/>
    <mergeCell ref="A40:D40"/>
    <mergeCell ref="G40:H40"/>
    <mergeCell ref="A41:D41"/>
    <mergeCell ref="F41:H41"/>
    <mergeCell ref="A35:D35"/>
    <mergeCell ref="A59:H59"/>
    <mergeCell ref="A60:H60"/>
    <mergeCell ref="G72:H72"/>
    <mergeCell ref="A90:D90"/>
    <mergeCell ref="G90:H90"/>
    <mergeCell ref="A91:B91"/>
    <mergeCell ref="C91:H91"/>
    <mergeCell ref="A92:H92"/>
    <mergeCell ref="A110:H110"/>
    <mergeCell ref="A111:H111"/>
    <mergeCell ref="A112:H112"/>
    <mergeCell ref="A114:H114"/>
    <mergeCell ref="A115:H115"/>
    <mergeCell ref="A118:D118"/>
    <mergeCell ref="G118:H118"/>
    <mergeCell ref="A119:B119"/>
    <mergeCell ref="C119:H119"/>
    <mergeCell ref="A120:H120"/>
  </mergeCells>
  <printOptions horizontalCentered="1"/>
  <pageMargins left="0.25" right="0.25" top="0.75" bottom="0.75" header="0.3" footer="0.3"/>
  <pageSetup paperSize="9" scale="68" orientation="landscape" horizontalDpi="1200" verticalDpi="1200" r:id="rId1"/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Jackeline de Souza Máximo</cp:lastModifiedBy>
  <cp:lastPrinted>2023-11-14T22:12:21Z</cp:lastPrinted>
  <dcterms:created xsi:type="dcterms:W3CDTF">2018-12-19T19:25:18Z</dcterms:created>
  <dcterms:modified xsi:type="dcterms:W3CDTF">2023-11-14T22:12:31Z</dcterms:modified>
</cp:coreProperties>
</file>