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7380" windowHeight="4890" tabRatio="816" activeTab="8"/>
  </bookViews>
  <sheets>
    <sheet name="Gênero" sheetId="1" r:id="rId1"/>
    <sheet name="Conforto" sheetId="3" r:id="rId2"/>
    <sheet name="Limpeza" sheetId="4" r:id="rId3"/>
    <sheet name="Recepção" sheetId="5" r:id="rId4"/>
    <sheet name="Atendimento" sheetId="6" r:id="rId5"/>
    <sheet name="Informação" sheetId="8" r:id="rId6"/>
    <sheet name="Sinalização" sheetId="9" r:id="rId7"/>
    <sheet name="Confiança" sheetId="10" r:id="rId8"/>
    <sheet name="Espera" sheetId="11" r:id="rId9"/>
  </sheets>
  <calcPr calcId="125725"/>
</workbook>
</file>

<file path=xl/calcChain.xml><?xml version="1.0" encoding="utf-8"?>
<calcChain xmlns="http://schemas.openxmlformats.org/spreadsheetml/2006/main">
  <c r="B4" i="11"/>
  <c r="B5"/>
  <c r="B6"/>
  <c r="B7"/>
  <c r="B8"/>
  <c r="B3"/>
  <c r="B4" i="10"/>
  <c r="B5"/>
  <c r="B6"/>
  <c r="B7"/>
  <c r="B8"/>
  <c r="B3"/>
  <c r="B4" i="9"/>
  <c r="B5"/>
  <c r="B6"/>
  <c r="B7"/>
  <c r="B8"/>
  <c r="B3"/>
  <c r="B4" i="8"/>
  <c r="B5"/>
  <c r="B6"/>
  <c r="B7"/>
  <c r="B8"/>
  <c r="B3"/>
  <c r="B4" i="3"/>
  <c r="B5"/>
  <c r="B6"/>
  <c r="B7"/>
  <c r="B8"/>
  <c r="B3"/>
  <c r="B6" i="6"/>
  <c r="B5"/>
  <c r="B4"/>
  <c r="B3"/>
  <c r="B8"/>
  <c r="B8" i="5"/>
  <c r="B3"/>
  <c r="B7" i="6"/>
  <c r="C8" i="4"/>
  <c r="B5" s="1"/>
  <c r="B5" i="1"/>
  <c r="C8" i="11"/>
  <c r="C8" i="10"/>
  <c r="C8" i="9"/>
  <c r="C8" i="3"/>
  <c r="C8" i="5"/>
  <c r="C8" i="6"/>
  <c r="C8" i="8"/>
  <c r="B4" i="4" l="1"/>
  <c r="B8"/>
  <c r="B6"/>
  <c r="B3"/>
  <c r="B7"/>
</calcChain>
</file>

<file path=xl/sharedStrings.xml><?xml version="1.0" encoding="utf-8"?>
<sst xmlns="http://schemas.openxmlformats.org/spreadsheetml/2006/main" count="92" uniqueCount="29">
  <si>
    <t>Gênero</t>
  </si>
  <si>
    <t>Masculino</t>
  </si>
  <si>
    <t>Feminino</t>
  </si>
  <si>
    <t>%</t>
  </si>
  <si>
    <t>Conforto</t>
  </si>
  <si>
    <t>Bom</t>
  </si>
  <si>
    <t>Péssimo</t>
  </si>
  <si>
    <t>Regular</t>
  </si>
  <si>
    <t>Ruim</t>
  </si>
  <si>
    <t>Informação</t>
  </si>
  <si>
    <t>Sinalização</t>
  </si>
  <si>
    <t>Atendimento</t>
  </si>
  <si>
    <t>Recepção</t>
  </si>
  <si>
    <t>Limpeza</t>
  </si>
  <si>
    <t>Total</t>
  </si>
  <si>
    <t>Espera</t>
  </si>
  <si>
    <t>Confiança</t>
  </si>
  <si>
    <t>Ótimo</t>
  </si>
  <si>
    <t>N</t>
  </si>
  <si>
    <t>N Pessoas</t>
  </si>
  <si>
    <t>Grafico Dermatologia Tropical</t>
  </si>
  <si>
    <t>Grafico Dermatologia Tropical 2019</t>
  </si>
  <si>
    <t xml:space="preserve">Não respondeu </t>
  </si>
  <si>
    <t>Gráfico Dermatoplogia Tropical 2019</t>
  </si>
  <si>
    <t>Médico - 35 O / 05 B / 0 RE /0 RU / 0 P</t>
  </si>
  <si>
    <t xml:space="preserve">Assistente Social -  07 O /07 B / 07 RE/ RU/ P/ 29 Não respondeu </t>
  </si>
  <si>
    <t>Enfermagem - 21  O / 10 B / 1RE / 02 RU / P</t>
  </si>
  <si>
    <t>Psicólogo -  03 O / 11 B / 01 RE/ 0 RU/ 0 PE/ 33 Não respondeu</t>
  </si>
  <si>
    <t>Nâo respondeu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</si>
</sst>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13" xfId="0" applyFont="1" applyBorder="1"/>
    <xf numFmtId="0" fontId="2" fillId="0" borderId="14" xfId="0" applyFont="1" applyBorder="1"/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1" fontId="0" fillId="0" borderId="1" xfId="0" applyNumberFormat="1" applyBorder="1"/>
    <xf numFmtId="0" fontId="0" fillId="0" borderId="18" xfId="0" applyFill="1" applyBorder="1"/>
    <xf numFmtId="0" fontId="0" fillId="0" borderId="15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17" xfId="0" applyBorder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autoTitleDeleted val="1"/>
    <c:view3D>
      <c:rotX val="30"/>
      <c:rotY val="120"/>
      <c:perspective val="30"/>
    </c:view3D>
    <c:plotArea>
      <c:layout/>
      <c:pie3DChart>
        <c:varyColors val="1"/>
        <c:ser>
          <c:idx val="0"/>
          <c:order val="0"/>
          <c:tx>
            <c:strRef>
              <c:f>Gênero!$B$2</c:f>
              <c:strCache>
                <c:ptCount val="1"/>
                <c:pt idx="0">
                  <c:v>N</c:v>
                </c:pt>
              </c:strCache>
            </c:strRef>
          </c:tx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Percent val="1"/>
            <c:showLeaderLines val="1"/>
          </c:dLbls>
          <c:cat>
            <c:strRef>
              <c:f>Gênero!$A$3:$A$4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Gênero!$B$3:$B$4</c:f>
              <c:numCache>
                <c:formatCode>General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</c:ser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3959154513969791"/>
          <c:y val="0.86081842862425695"/>
          <c:w val="0.39303876956208894"/>
          <c:h val="7.8996311028131816E-2"/>
        </c:manualLayout>
      </c:layout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zero"/>
  </c:chart>
  <c:spPr>
    <a:noFill/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60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1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3771653543307111E-2"/>
                  <c:y val="-6.9262175561388304E-3"/>
                </c:manualLayout>
              </c:layout>
              <c:showVal val="1"/>
            </c:dLbl>
            <c:dLbl>
              <c:idx val="1"/>
              <c:layout>
                <c:manualLayout>
                  <c:x val="2.3698818897637797E-2"/>
                  <c:y val="-4.7324292796733676E-3"/>
                </c:manualLayout>
              </c:layout>
              <c:showVal val="1"/>
            </c:dLbl>
            <c:dLbl>
              <c:idx val="2"/>
              <c:layout>
                <c:manualLayout>
                  <c:x val="2.4237095363079636E-2"/>
                  <c:y val="-2.7107028288131116E-3"/>
                </c:manualLayout>
              </c:layout>
              <c:showVal val="1"/>
            </c:dLbl>
            <c:dLbl>
              <c:idx val="3"/>
              <c:layout>
                <c:manualLayout>
                  <c:x val="2.2080927384076958E-2"/>
                  <c:y val="-4.2607174103237687E-3"/>
                </c:manualLayout>
              </c:layout>
              <c:showVal val="1"/>
            </c:dLbl>
            <c:dLbl>
              <c:idx val="4"/>
              <c:layout>
                <c:manualLayout>
                  <c:x val="2.4091426071741008E-2"/>
                  <c:y val="-1.8040974044911517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Conforto!$A$3:$A$7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Conforto!$B$3:$B$7</c:f>
              <c:numCache>
                <c:formatCode>0</c:formatCode>
                <c:ptCount val="5"/>
                <c:pt idx="0">
                  <c:v>32.653061224489797</c:v>
                </c:pt>
                <c:pt idx="1">
                  <c:v>40.816326530612244</c:v>
                </c:pt>
                <c:pt idx="2">
                  <c:v>24.489795918367346</c:v>
                </c:pt>
                <c:pt idx="3">
                  <c:v>2.0408163265306123</c:v>
                </c:pt>
                <c:pt idx="4">
                  <c:v>0</c:v>
                </c:pt>
              </c:numCache>
            </c:numRef>
          </c:val>
        </c:ser>
        <c:shape val="box"/>
        <c:axId val="71916160"/>
        <c:axId val="71897472"/>
        <c:axId val="0"/>
      </c:bar3DChart>
      <c:catAx>
        <c:axId val="7191616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897472"/>
        <c:crosses val="autoZero"/>
        <c:auto val="1"/>
        <c:lblAlgn val="ctr"/>
        <c:lblOffset val="100"/>
      </c:catAx>
      <c:valAx>
        <c:axId val="71897472"/>
        <c:scaling>
          <c:orientation val="minMax"/>
          <c:max val="6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6.4583365435484943E-2"/>
              <c:y val="0.43055573053368335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91616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60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448840769903766"/>
          <c:y val="5.0925925925925923E-2"/>
          <c:w val="0.80551159230096236"/>
          <c:h val="0.83779308836395461"/>
        </c:manualLayout>
      </c:layout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1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3771653543307111E-2"/>
                  <c:y val="-5.3630796150481094E-3"/>
                </c:manualLayout>
              </c:layout>
              <c:showVal val="1"/>
            </c:dLbl>
            <c:dLbl>
              <c:idx val="1"/>
              <c:layout>
                <c:manualLayout>
                  <c:x val="2.3698818897637797E-2"/>
                  <c:y val="-1.403762029746281E-2"/>
                </c:manualLayout>
              </c:layout>
              <c:showVal val="1"/>
            </c:dLbl>
            <c:dLbl>
              <c:idx val="2"/>
              <c:layout>
                <c:manualLayout>
                  <c:x val="2.5709317585301851E-2"/>
                  <c:y val="-1.2057451151939387E-2"/>
                </c:manualLayout>
              </c:layout>
              <c:showVal val="1"/>
            </c:dLbl>
            <c:dLbl>
              <c:idx val="3"/>
              <c:layout>
                <c:manualLayout>
                  <c:x val="3.0414260717410362E-2"/>
                  <c:y val="-1.3812700495771383E-2"/>
                </c:manualLayout>
              </c:layout>
              <c:showVal val="1"/>
            </c:dLbl>
            <c:dLbl>
              <c:idx val="4"/>
              <c:layout>
                <c:manualLayout>
                  <c:x val="2.8258092738407667E-2"/>
                  <c:y val="-9.7637795275590539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Limpeza!$A$3:$A$7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Limpeza!$B$3:$B$7</c:f>
              <c:numCache>
                <c:formatCode>0</c:formatCode>
                <c:ptCount val="5"/>
                <c:pt idx="0">
                  <c:v>16</c:v>
                </c:pt>
                <c:pt idx="1">
                  <c:v>62</c:v>
                </c:pt>
                <c:pt idx="2">
                  <c:v>10</c:v>
                </c:pt>
                <c:pt idx="3">
                  <c:v>0</c:v>
                </c:pt>
                <c:pt idx="4">
                  <c:v>12</c:v>
                </c:pt>
              </c:numCache>
            </c:numRef>
          </c:val>
        </c:ser>
        <c:shape val="box"/>
        <c:axId val="72436352"/>
        <c:axId val="72450432"/>
        <c:axId val="0"/>
      </c:bar3DChart>
      <c:catAx>
        <c:axId val="72436352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450432"/>
        <c:crosses val="autoZero"/>
        <c:auto val="1"/>
        <c:lblAlgn val="ctr"/>
        <c:lblOffset val="100"/>
      </c:catAx>
      <c:valAx>
        <c:axId val="72450432"/>
        <c:scaling>
          <c:orientation val="minMax"/>
          <c:max val="5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7.9166628443289297E-2"/>
              <c:y val="0.42708335595981561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243635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60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1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3771653543307111E-2"/>
                  <c:y val="-5.651428988043143E-3"/>
                </c:manualLayout>
              </c:layout>
              <c:showVal val="1"/>
            </c:dLbl>
            <c:dLbl>
              <c:idx val="1"/>
              <c:layout>
                <c:manualLayout>
                  <c:x val="2.3698818897637797E-2"/>
                  <c:y val="-3.044254884806058E-3"/>
                </c:manualLayout>
              </c:layout>
              <c:showVal val="1"/>
            </c:dLbl>
            <c:dLbl>
              <c:idx val="2"/>
              <c:layout>
                <c:manualLayout>
                  <c:x val="2.4237095363079636E-2"/>
                  <c:y val="-8.5979877515311044E-3"/>
                </c:manualLayout>
              </c:layout>
              <c:showVal val="1"/>
            </c:dLbl>
            <c:dLbl>
              <c:idx val="3"/>
              <c:layout>
                <c:manualLayout>
                  <c:x val="2.2080927384076958E-2"/>
                  <c:y val="-8.5979877515311044E-3"/>
                </c:manualLayout>
              </c:layout>
              <c:showVal val="1"/>
            </c:dLbl>
            <c:dLbl>
              <c:idx val="4"/>
              <c:layout>
                <c:manualLayout>
                  <c:x val="2.4091426071741008E-2"/>
                  <c:y val="-1.3651939340915689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Recepção!$A$3:$A$7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Recepção!$B$3:$B$7</c:f>
              <c:numCache>
                <c:formatCode>0</c:formatCode>
                <c:ptCount val="5"/>
                <c:pt idx="0">
                  <c:v>30</c:v>
                </c:pt>
                <c:pt idx="1">
                  <c:v>48</c:v>
                </c:pt>
                <c:pt idx="2">
                  <c:v>20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</c:ser>
        <c:shape val="box"/>
        <c:axId val="71891200"/>
        <c:axId val="73535488"/>
        <c:axId val="0"/>
      </c:bar3DChart>
      <c:catAx>
        <c:axId val="7189120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535488"/>
        <c:crosses val="autoZero"/>
        <c:auto val="1"/>
        <c:lblAlgn val="ctr"/>
        <c:lblOffset val="100"/>
      </c:catAx>
      <c:valAx>
        <c:axId val="73535488"/>
        <c:scaling>
          <c:orientation val="minMax"/>
          <c:max val="5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7.2916791889563473E-2"/>
              <c:y val="0.42361105199687882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189120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60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448840769903766"/>
          <c:y val="5.0925925925925923E-2"/>
          <c:w val="0.80551159230096236"/>
          <c:h val="0.83779308836395461"/>
        </c:manualLayout>
      </c:layout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1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7938320209973781E-2"/>
                  <c:y val="-1.085338291046953E-2"/>
                </c:manualLayout>
              </c:layout>
              <c:showVal val="1"/>
            </c:dLbl>
            <c:dLbl>
              <c:idx val="1"/>
              <c:layout>
                <c:manualLayout>
                  <c:x val="2.7865485564304467E-2"/>
                  <c:y val="-1.577974628171476E-2"/>
                </c:manualLayout>
              </c:layout>
              <c:showVal val="1"/>
            </c:dLbl>
            <c:dLbl>
              <c:idx val="2"/>
              <c:layout>
                <c:manualLayout>
                  <c:x val="2.4237095363079636E-2"/>
                  <c:y val="-8.8863371245261145E-3"/>
                </c:manualLayout>
              </c:layout>
              <c:showVal val="1"/>
            </c:dLbl>
            <c:dLbl>
              <c:idx val="3"/>
              <c:layout>
                <c:manualLayout>
                  <c:x val="2.2080927384076958E-2"/>
                  <c:y val="-8.5979877515311044E-3"/>
                </c:manualLayout>
              </c:layout>
              <c:showVal val="1"/>
            </c:dLbl>
            <c:dLbl>
              <c:idx val="4"/>
              <c:layout>
                <c:manualLayout>
                  <c:x val="2.4091426071741008E-2"/>
                  <c:y val="-7.4445902595509719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Atendimento!$A$3:$A$7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Atendimento!$B$3:$B$7</c:f>
              <c:numCache>
                <c:formatCode>0.0</c:formatCode>
                <c:ptCount val="5"/>
                <c:pt idx="0">
                  <c:v>34</c:v>
                </c:pt>
                <c:pt idx="1">
                  <c:v>60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73598464"/>
        <c:axId val="73600000"/>
        <c:axId val="0"/>
      </c:bar3DChart>
      <c:catAx>
        <c:axId val="73598464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600000"/>
        <c:crosses val="autoZero"/>
        <c:auto val="1"/>
        <c:lblAlgn val="ctr"/>
        <c:lblOffset val="100"/>
      </c:catAx>
      <c:valAx>
        <c:axId val="73600000"/>
        <c:scaling>
          <c:orientation val="minMax"/>
          <c:max val="5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7.5000101731469621E-2"/>
              <c:y val="0.43055546628100066"/>
            </c:manualLayout>
          </c:layout>
          <c:spPr>
            <a:noFill/>
            <a:ln w="25400">
              <a:noFill/>
            </a:ln>
          </c:spPr>
        </c:title>
        <c:numFmt formatCode="0.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598464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47" footer="0.3149606200000004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60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5814314556834244"/>
          <c:y val="7.2810011376564288E-2"/>
          <c:w val="0.72409244503119752"/>
          <c:h val="0.84056112439869934"/>
        </c:manualLayout>
      </c:layout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1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3771653543307111E-2"/>
                  <c:y val="-6.2281277340332361E-3"/>
                </c:manualLayout>
              </c:layout>
              <c:showVal val="1"/>
            </c:dLbl>
            <c:dLbl>
              <c:idx val="1"/>
              <c:layout>
                <c:manualLayout>
                  <c:x val="2.3698818897637797E-2"/>
                  <c:y val="-7.3811606882473102E-3"/>
                </c:manualLayout>
              </c:layout>
              <c:showVal val="1"/>
            </c:dLbl>
            <c:dLbl>
              <c:idx val="2"/>
              <c:layout>
                <c:manualLayout>
                  <c:x val="2.4237095363079636E-2"/>
                  <c:y val="-2.5182268883056995E-3"/>
                </c:manualLayout>
              </c:layout>
              <c:showVal val="1"/>
            </c:dLbl>
            <c:dLbl>
              <c:idx val="3"/>
              <c:layout>
                <c:manualLayout>
                  <c:x val="2.2080927384076958E-2"/>
                  <c:y val="-4.2607174103237687E-3"/>
                </c:manualLayout>
              </c:layout>
              <c:showVal val="1"/>
            </c:dLbl>
            <c:dLbl>
              <c:idx val="4"/>
              <c:layout>
                <c:manualLayout>
                  <c:x val="2.4091426071741008E-2"/>
                  <c:y val="-1.0340478273549178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Informação!$A$3:$A$7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Informação!$B$3:$B$7</c:f>
              <c:numCache>
                <c:formatCode>0</c:formatCode>
                <c:ptCount val="5"/>
                <c:pt idx="0">
                  <c:v>30</c:v>
                </c:pt>
                <c:pt idx="1">
                  <c:v>56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73700480"/>
        <c:axId val="73702016"/>
        <c:axId val="0"/>
      </c:bar3DChart>
      <c:catAx>
        <c:axId val="7370048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702016"/>
        <c:crosses val="autoZero"/>
        <c:auto val="1"/>
        <c:lblAlgn val="ctr"/>
        <c:lblOffset val="100"/>
      </c:catAx>
      <c:valAx>
        <c:axId val="73702016"/>
        <c:scaling>
          <c:orientation val="minMax"/>
          <c:max val="5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7.5000000000000011E-2"/>
              <c:y val="0.4305554809061836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70048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75" footer="0.3149606200000007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60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1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3771653543307111E-2"/>
                  <c:y val="-8.2589676290463626E-3"/>
                </c:manualLayout>
              </c:layout>
              <c:showVal val="1"/>
            </c:dLbl>
            <c:dLbl>
              <c:idx val="1"/>
              <c:layout>
                <c:manualLayout>
                  <c:x val="2.3698818897637797E-2"/>
                  <c:y val="-1.2320282881306478E-2"/>
                </c:manualLayout>
              </c:layout>
              <c:showVal val="1"/>
            </c:dLbl>
            <c:dLbl>
              <c:idx val="2"/>
              <c:layout>
                <c:manualLayout>
                  <c:x val="2.4237095363079636E-2"/>
                  <c:y val="-1.1150845727617433E-2"/>
                </c:manualLayout>
              </c:layout>
              <c:showVal val="1"/>
            </c:dLbl>
            <c:dLbl>
              <c:idx val="3"/>
              <c:layout>
                <c:manualLayout>
                  <c:x val="2.8330927384077036E-2"/>
                  <c:y val="-3.2454797317002871E-3"/>
                </c:manualLayout>
              </c:layout>
              <c:showVal val="1"/>
            </c:dLbl>
            <c:dLbl>
              <c:idx val="4"/>
              <c:layout>
                <c:manualLayout>
                  <c:x val="2.8258092738407667E-2"/>
                  <c:y val="-9.7637795275590539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Sinalização!$A$3:$A$7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Sinalização!$B$3:$B$7</c:f>
              <c:numCache>
                <c:formatCode>0</c:formatCode>
                <c:ptCount val="5"/>
                <c:pt idx="0">
                  <c:v>46</c:v>
                </c:pt>
                <c:pt idx="1">
                  <c:v>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hape val="box"/>
        <c:axId val="73777920"/>
        <c:axId val="73779456"/>
        <c:axId val="0"/>
      </c:bar3DChart>
      <c:catAx>
        <c:axId val="73777920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779456"/>
        <c:crosses val="autoZero"/>
        <c:auto val="1"/>
        <c:lblAlgn val="ctr"/>
        <c:lblOffset val="100"/>
      </c:catAx>
      <c:valAx>
        <c:axId val="73779456"/>
        <c:scaling>
          <c:orientation val="minMax"/>
          <c:max val="6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3777920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091" footer="0.3149606200000009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60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1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3771653543307111E-2"/>
                  <c:y val="-8.5473170020413953E-3"/>
                </c:manualLayout>
              </c:layout>
              <c:showVal val="1"/>
            </c:dLbl>
            <c:dLbl>
              <c:idx val="1"/>
              <c:layout>
                <c:manualLayout>
                  <c:x val="2.3698818897637797E-2"/>
                  <c:y val="-5.0623359580052414E-3"/>
                </c:manualLayout>
              </c:layout>
              <c:showVal val="1"/>
            </c:dLbl>
            <c:dLbl>
              <c:idx val="2"/>
              <c:layout>
                <c:manualLayout>
                  <c:x val="2.4237095363079636E-2"/>
                  <c:y val="2.1070282881306438E-3"/>
                </c:manualLayout>
              </c:layout>
              <c:showVal val="1"/>
            </c:dLbl>
            <c:dLbl>
              <c:idx val="3"/>
              <c:layout>
                <c:manualLayout>
                  <c:x val="2.2080927384076958E-2"/>
                  <c:y val="-1.3651939340915689E-3"/>
                </c:manualLayout>
              </c:layout>
              <c:showVal val="1"/>
            </c:dLbl>
            <c:dLbl>
              <c:idx val="4"/>
              <c:layout>
                <c:manualLayout>
                  <c:x val="2.2008092738407689E-2"/>
                  <c:y val="-3.972368037328762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Confiança!$A$3:$A$7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Confiança!$B$3:$B$7</c:f>
              <c:numCache>
                <c:formatCode>0</c:formatCode>
                <c:ptCount val="5"/>
                <c:pt idx="0">
                  <c:v>52</c:v>
                </c:pt>
                <c:pt idx="1">
                  <c:v>30</c:v>
                </c:pt>
                <c:pt idx="2">
                  <c:v>14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</c:ser>
        <c:shape val="box"/>
        <c:axId val="74011008"/>
        <c:axId val="74012544"/>
        <c:axId val="0"/>
      </c:bar3DChart>
      <c:catAx>
        <c:axId val="74011008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012544"/>
        <c:crosses val="autoZero"/>
        <c:auto val="1"/>
        <c:lblAlgn val="ctr"/>
        <c:lblOffset val="100"/>
      </c:catAx>
      <c:valAx>
        <c:axId val="74012544"/>
        <c:scaling>
          <c:orientation val="minMax"/>
          <c:max val="5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7.5000000000000011E-2"/>
              <c:y val="0.42708340028924979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4011008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02" footer="0.3149606200000010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hPercent val="60"/>
      <c:depthPercent val="100"/>
      <c:rAngAx val="1"/>
    </c:view3D>
    <c:floor>
      <c:spPr>
        <a:noFill/>
        <a:ln w="3175">
          <a:solidFill>
            <a:srgbClr val="000000"/>
          </a:solidFill>
          <a:prstDash val="solid"/>
        </a:ln>
      </c:spPr>
    </c:floor>
    <c:side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sideWall>
    <c:backWall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backWall>
    <c:plotArea>
      <c:layout/>
      <c:bar3DChart>
        <c:barDir val="col"/>
        <c:grouping val="clustered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/>
            </a:sp3d>
          </c:spPr>
          <c:dPt>
            <c:idx val="1"/>
            <c:spPr>
              <a:solidFill>
                <a:schemeClr val="accent3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2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3"/>
            <c:spPr>
              <a:solidFill>
                <a:schemeClr val="accent2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Pt>
            <c:idx val="4"/>
            <c:spPr>
              <a:solidFill>
                <a:srgbClr val="FF0000"/>
              </a:solidFill>
              <a:scene3d>
                <a:camera prst="orthographicFront"/>
                <a:lightRig rig="threePt" dir="t"/>
              </a:scene3d>
              <a:sp3d>
                <a:bevelT/>
              </a:sp3d>
            </c:spPr>
          </c:dPt>
          <c:dLbls>
            <c:dLbl>
              <c:idx val="0"/>
              <c:layout>
                <c:manualLayout>
                  <c:x val="2.3771653543307111E-2"/>
                  <c:y val="-9.4247594050743365E-3"/>
                </c:manualLayout>
              </c:layout>
              <c:showVal val="1"/>
            </c:dLbl>
            <c:dLbl>
              <c:idx val="1"/>
              <c:layout>
                <c:manualLayout>
                  <c:x val="2.3698818897637797E-2"/>
                  <c:y val="-1.2608632254301538E-2"/>
                </c:manualLayout>
              </c:layout>
              <c:showVal val="1"/>
            </c:dLbl>
            <c:dLbl>
              <c:idx val="2"/>
              <c:layout>
                <c:manualLayout>
                  <c:x val="2.5709317585301851E-2"/>
                  <c:y val="-6.2660396617089864E-3"/>
                </c:manualLayout>
              </c:layout>
              <c:showVal val="1"/>
            </c:dLbl>
            <c:dLbl>
              <c:idx val="3"/>
              <c:layout>
                <c:manualLayout>
                  <c:x val="2.3553149606299152E-2"/>
                  <c:y val="-7.7573636628762985E-4"/>
                </c:manualLayout>
              </c:layout>
              <c:showVal val="1"/>
            </c:dLbl>
            <c:dLbl>
              <c:idx val="4"/>
              <c:layout>
                <c:manualLayout>
                  <c:x val="2.4091426071741008E-2"/>
                  <c:y val="-5.1257655293088919E-3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Val val="1"/>
          </c:dLbls>
          <c:cat>
            <c:strRef>
              <c:f>Espera!$A$3:$A$7</c:f>
              <c:strCache>
                <c:ptCount val="5"/>
                <c:pt idx="0">
                  <c:v>Ótimo</c:v>
                </c:pt>
                <c:pt idx="1">
                  <c:v>Bom</c:v>
                </c:pt>
                <c:pt idx="2">
                  <c:v>Regular</c:v>
                </c:pt>
                <c:pt idx="3">
                  <c:v>Ruim</c:v>
                </c:pt>
                <c:pt idx="4">
                  <c:v>Péssimo</c:v>
                </c:pt>
              </c:strCache>
            </c:strRef>
          </c:cat>
          <c:val>
            <c:numRef>
              <c:f>Espera!$B$3:$B$7</c:f>
              <c:numCache>
                <c:formatCode>0</c:formatCode>
                <c:ptCount val="5"/>
                <c:pt idx="0">
                  <c:v>10.204081632653061</c:v>
                </c:pt>
                <c:pt idx="1">
                  <c:v>20.408163265306122</c:v>
                </c:pt>
                <c:pt idx="2">
                  <c:v>40.816326530612244</c:v>
                </c:pt>
                <c:pt idx="3">
                  <c:v>16.326530612244898</c:v>
                </c:pt>
                <c:pt idx="4">
                  <c:v>12.244897959183673</c:v>
                </c:pt>
              </c:numCache>
            </c:numRef>
          </c:val>
        </c:ser>
        <c:shape val="box"/>
        <c:axId val="79568896"/>
        <c:axId val="79570432"/>
        <c:axId val="0"/>
      </c:bar3DChart>
      <c:catAx>
        <c:axId val="79568896"/>
        <c:scaling>
          <c:orientation val="minMax"/>
        </c:scaling>
        <c:axPos val="b"/>
        <c:numFmt formatCode="General" sourceLinked="1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570432"/>
        <c:crosses val="autoZero"/>
        <c:auto val="1"/>
        <c:lblAlgn val="ctr"/>
        <c:lblOffset val="100"/>
      </c:catAx>
      <c:valAx>
        <c:axId val="79570432"/>
        <c:scaling>
          <c:orientation val="minMax"/>
          <c:max val="50"/>
        </c:scaling>
        <c:axPos val="l"/>
        <c:title>
          <c:tx>
            <c:rich>
              <a:bodyPr rot="0" vert="horz"/>
              <a:lstStyle/>
              <a:p>
                <a:pPr algn="ctr"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%</a:t>
                </a:r>
              </a:p>
            </c:rich>
          </c:tx>
          <c:layout>
            <c:manualLayout>
              <c:xMode val="edge"/>
              <c:yMode val="edge"/>
              <c:x val="7.5000000000000011E-2"/>
              <c:y val="0.43055548090618367"/>
            </c:manualLayout>
          </c:layout>
          <c:spPr>
            <a:noFill/>
            <a:ln w="25400">
              <a:noFill/>
            </a:ln>
          </c:spPr>
        </c:title>
        <c:numFmt formatCode="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9568896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</c:chart>
  <c:spPr>
    <a:noFill/>
    <a:ln w="3175">
      <a:solidFill>
        <a:srgbClr val="FFFF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  <c:printSettings>
    <c:headerFooter/>
    <c:pageMargins b="0.78740157499999996" l="0.511811024" r="0.511811024" t="0.78740157499999996" header="0.31496062000000113" footer="0.3149606200000011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142875</xdr:rowOff>
    </xdr:from>
    <xdr:to>
      <xdr:col>11</xdr:col>
      <xdr:colOff>19050</xdr:colOff>
      <xdr:row>20</xdr:row>
      <xdr:rowOff>57150</xdr:rowOff>
    </xdr:to>
    <xdr:graphicFrame macro="">
      <xdr:nvGraphicFramePr>
        <xdr:cNvPr id="217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9</xdr:row>
      <xdr:rowOff>190499</xdr:rowOff>
    </xdr:from>
    <xdr:to>
      <xdr:col>8</xdr:col>
      <xdr:colOff>19050</xdr:colOff>
      <xdr:row>26</xdr:row>
      <xdr:rowOff>180974</xdr:rowOff>
    </xdr:to>
    <xdr:graphicFrame macro="">
      <xdr:nvGraphicFramePr>
        <xdr:cNvPr id="1266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438150</xdr:colOff>
      <xdr:row>12</xdr:row>
      <xdr:rowOff>38099</xdr:rowOff>
    </xdr:from>
    <xdr:to>
      <xdr:col>7</xdr:col>
      <xdr:colOff>228600</xdr:colOff>
      <xdr:row>19</xdr:row>
      <xdr:rowOff>9524</xdr:rowOff>
    </xdr:to>
    <xdr:sp macro="" textlink="">
      <xdr:nvSpPr>
        <xdr:cNvPr id="3" name="CaixaDeTexto 2"/>
        <xdr:cNvSpPr txBox="1"/>
      </xdr:nvSpPr>
      <xdr:spPr>
        <a:xfrm>
          <a:off x="3514725" y="2352674"/>
          <a:ext cx="1619250" cy="1304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600" b="1" u="sng"/>
            <a:t>Espera</a:t>
          </a:r>
        </a:p>
        <a:p>
          <a:pPr algn="ctr"/>
          <a:endParaRPr lang="pt-BR" sz="900"/>
        </a:p>
        <a:p>
          <a:pPr algn="l"/>
          <a:r>
            <a:rPr lang="pt-BR" sz="1100"/>
            <a:t>Obs: Total a ser considero é a soma de percentual (ótimo+ bom ≥ 70%, segundo</a:t>
          </a:r>
          <a:r>
            <a:rPr lang="pt-BR" sz="1100" baseline="0"/>
            <a:t> meta ISO).</a:t>
          </a:r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9</xdr:row>
      <xdr:rowOff>57150</xdr:rowOff>
    </xdr:from>
    <xdr:to>
      <xdr:col>8</xdr:col>
      <xdr:colOff>409575</xdr:colOff>
      <xdr:row>24</xdr:row>
      <xdr:rowOff>57150</xdr:rowOff>
    </xdr:to>
    <xdr:graphicFrame macro="">
      <xdr:nvGraphicFramePr>
        <xdr:cNvPr id="638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57151</xdr:colOff>
      <xdr:row>10</xdr:row>
      <xdr:rowOff>152401</xdr:rowOff>
    </xdr:from>
    <xdr:to>
      <xdr:col>7</xdr:col>
      <xdr:colOff>476250</xdr:colOff>
      <xdr:row>16</xdr:row>
      <xdr:rowOff>152401</xdr:rowOff>
    </xdr:to>
    <xdr:sp macro="" textlink="">
      <xdr:nvSpPr>
        <xdr:cNvPr id="3" name="CaixaDeTexto 2"/>
        <xdr:cNvSpPr txBox="1"/>
      </xdr:nvSpPr>
      <xdr:spPr>
        <a:xfrm>
          <a:off x="4019551" y="2305051"/>
          <a:ext cx="1638299" cy="1143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800" u="sng">
              <a:solidFill>
                <a:schemeClr val="dk1"/>
              </a:solidFill>
              <a:latin typeface="+mn-lt"/>
              <a:ea typeface="+mn-ea"/>
              <a:cs typeface="+mn-cs"/>
            </a:rPr>
            <a:t>Conforto</a:t>
          </a:r>
          <a:endParaRPr lang="pt-BR" sz="1800" u="sng"/>
        </a:p>
        <a:p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Obs: Total a ser considero é a soma de percentual (ótimo + bom ≥ 70%, segundo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meta ISO).</a:t>
          </a:r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8</xdr:row>
      <xdr:rowOff>114300</xdr:rowOff>
    </xdr:from>
    <xdr:to>
      <xdr:col>11</xdr:col>
      <xdr:colOff>0</xdr:colOff>
      <xdr:row>23</xdr:row>
      <xdr:rowOff>19050</xdr:rowOff>
    </xdr:to>
    <xdr:graphicFrame macro="">
      <xdr:nvGraphicFramePr>
        <xdr:cNvPr id="843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9</xdr:row>
      <xdr:rowOff>180975</xdr:rowOff>
    </xdr:from>
    <xdr:to>
      <xdr:col>10</xdr:col>
      <xdr:colOff>190500</xdr:colOff>
      <xdr:row>15</xdr:row>
      <xdr:rowOff>133350</xdr:rowOff>
    </xdr:to>
    <xdr:sp macro="" textlink="">
      <xdr:nvSpPr>
        <xdr:cNvPr id="3" name="CaixaDeTexto 2"/>
        <xdr:cNvSpPr txBox="1"/>
      </xdr:nvSpPr>
      <xdr:spPr>
        <a:xfrm>
          <a:off x="4972050" y="1876425"/>
          <a:ext cx="1952625" cy="1095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800" u="sng">
              <a:solidFill>
                <a:schemeClr val="dk1"/>
              </a:solidFill>
              <a:latin typeface="+mn-lt"/>
              <a:ea typeface="+mn-ea"/>
              <a:cs typeface="+mn-cs"/>
            </a:rPr>
            <a:t>Limpeza</a:t>
          </a:r>
          <a:endParaRPr lang="pt-BR" sz="1800" u="sng"/>
        </a:p>
        <a:p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Obs: Total a ser considero é a soma de percentual (ótimo + bom ≥ 70%, segundo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meta ISO).</a:t>
          </a:r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8</xdr:row>
      <xdr:rowOff>57150</xdr:rowOff>
    </xdr:from>
    <xdr:to>
      <xdr:col>11</xdr:col>
      <xdr:colOff>38100</xdr:colOff>
      <xdr:row>23</xdr:row>
      <xdr:rowOff>19050</xdr:rowOff>
    </xdr:to>
    <xdr:graphicFrame macro="">
      <xdr:nvGraphicFramePr>
        <xdr:cNvPr id="104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142875</xdr:colOff>
      <xdr:row>9</xdr:row>
      <xdr:rowOff>133350</xdr:rowOff>
    </xdr:from>
    <xdr:to>
      <xdr:col>10</xdr:col>
      <xdr:colOff>247649</xdr:colOff>
      <xdr:row>15</xdr:row>
      <xdr:rowOff>123825</xdr:rowOff>
    </xdr:to>
    <xdr:sp macro="" textlink="">
      <xdr:nvSpPr>
        <xdr:cNvPr id="3" name="CaixaDeTexto 2"/>
        <xdr:cNvSpPr txBox="1"/>
      </xdr:nvSpPr>
      <xdr:spPr>
        <a:xfrm>
          <a:off x="5048250" y="1866900"/>
          <a:ext cx="1933574" cy="1133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Recepção</a:t>
          </a:r>
          <a:endParaRPr lang="pt-BR" sz="1600" b="1" u="sng"/>
        </a:p>
        <a:p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Obs: Total a ser considero é a soma de percentual (ótimo + bom ≥ 70%, segundo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meta ISO).</a:t>
          </a:r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542925</xdr:colOff>
      <xdr:row>8</xdr:row>
      <xdr:rowOff>76200</xdr:rowOff>
    </xdr:from>
    <xdr:to>
      <xdr:col>10</xdr:col>
      <xdr:colOff>581025</xdr:colOff>
      <xdr:row>23</xdr:row>
      <xdr:rowOff>19050</xdr:rowOff>
    </xdr:to>
    <xdr:graphicFrame macro="">
      <xdr:nvGraphicFramePr>
        <xdr:cNvPr id="1252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600074</xdr:colOff>
      <xdr:row>10</xdr:row>
      <xdr:rowOff>9526</xdr:rowOff>
    </xdr:from>
    <xdr:to>
      <xdr:col>10</xdr:col>
      <xdr:colOff>400049</xdr:colOff>
      <xdr:row>15</xdr:row>
      <xdr:rowOff>161926</xdr:rowOff>
    </xdr:to>
    <xdr:sp macro="" textlink="">
      <xdr:nvSpPr>
        <xdr:cNvPr id="3" name="CaixaDeTexto 2"/>
        <xdr:cNvSpPr txBox="1"/>
      </xdr:nvSpPr>
      <xdr:spPr>
        <a:xfrm>
          <a:off x="4895849" y="1914526"/>
          <a:ext cx="2238375" cy="1104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Atendimento</a:t>
          </a:r>
          <a:endParaRPr lang="pt-BR" sz="1600" b="1" u="sng"/>
        </a:p>
        <a:p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Obs: Total a ser considero é a soma de percentual (ótimo + bom ≥ 70%, segundo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meta ISO).</a:t>
          </a:r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9</xdr:row>
      <xdr:rowOff>142875</xdr:rowOff>
    </xdr:from>
    <xdr:to>
      <xdr:col>9</xdr:col>
      <xdr:colOff>533400</xdr:colOff>
      <xdr:row>24</xdr:row>
      <xdr:rowOff>76200</xdr:rowOff>
    </xdr:to>
    <xdr:graphicFrame macro="">
      <xdr:nvGraphicFramePr>
        <xdr:cNvPr id="16623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523876</xdr:colOff>
      <xdr:row>12</xdr:row>
      <xdr:rowOff>9525</xdr:rowOff>
    </xdr:from>
    <xdr:to>
      <xdr:col>7</xdr:col>
      <xdr:colOff>257175</xdr:colOff>
      <xdr:row>19</xdr:row>
      <xdr:rowOff>0</xdr:rowOff>
    </xdr:to>
    <xdr:sp macro="" textlink="">
      <xdr:nvSpPr>
        <xdr:cNvPr id="3" name="CaixaDeTexto 2"/>
        <xdr:cNvSpPr txBox="1"/>
      </xdr:nvSpPr>
      <xdr:spPr>
        <a:xfrm>
          <a:off x="3600451" y="2314575"/>
          <a:ext cx="1562099" cy="1323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Informação</a:t>
          </a:r>
          <a:endParaRPr lang="pt-BR" sz="1600" b="1" u="sng"/>
        </a:p>
        <a:p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Obs: Total a ser considero é a soma de percentual (ótimo + bom ≥ 70%, segundo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meta ISO).</a:t>
          </a:r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8</xdr:row>
      <xdr:rowOff>152400</xdr:rowOff>
    </xdr:from>
    <xdr:to>
      <xdr:col>11</xdr:col>
      <xdr:colOff>85725</xdr:colOff>
      <xdr:row>23</xdr:row>
      <xdr:rowOff>19050</xdr:rowOff>
    </xdr:to>
    <xdr:graphicFrame macro="">
      <xdr:nvGraphicFramePr>
        <xdr:cNvPr id="1867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561975</xdr:colOff>
      <xdr:row>10</xdr:row>
      <xdr:rowOff>66674</xdr:rowOff>
    </xdr:from>
    <xdr:to>
      <xdr:col>10</xdr:col>
      <xdr:colOff>66675</xdr:colOff>
      <xdr:row>16</xdr:row>
      <xdr:rowOff>133350</xdr:rowOff>
    </xdr:to>
    <xdr:sp macro="" textlink="">
      <xdr:nvSpPr>
        <xdr:cNvPr id="3" name="CaixaDeTexto 2"/>
        <xdr:cNvSpPr txBox="1"/>
      </xdr:nvSpPr>
      <xdr:spPr>
        <a:xfrm>
          <a:off x="4857750" y="2000249"/>
          <a:ext cx="1943100" cy="12096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pt-BR" sz="1600" b="1" u="sng">
              <a:solidFill>
                <a:schemeClr val="dk1"/>
              </a:solidFill>
              <a:latin typeface="+mn-lt"/>
              <a:ea typeface="+mn-ea"/>
              <a:cs typeface="+mn-cs"/>
            </a:rPr>
            <a:t>Sinalização</a:t>
          </a:r>
          <a:endParaRPr lang="pt-BR" sz="1600" b="1" u="sng"/>
        </a:p>
        <a:p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Obs: Total a ser considero é a soma de percentual (ótimo + bom ≥ 70%, segundo</a:t>
          </a:r>
          <a:r>
            <a:rPr lang="pt-B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meta ISO).</a:t>
          </a:r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333375</xdr:colOff>
      <xdr:row>8</xdr:row>
      <xdr:rowOff>57150</xdr:rowOff>
    </xdr:from>
    <xdr:to>
      <xdr:col>10</xdr:col>
      <xdr:colOff>600075</xdr:colOff>
      <xdr:row>23</xdr:row>
      <xdr:rowOff>152400</xdr:rowOff>
    </xdr:to>
    <xdr:graphicFrame macro="">
      <xdr:nvGraphicFramePr>
        <xdr:cNvPr id="20604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0.55417</cdr:x>
      <cdr:y>0.16319</cdr:y>
    </cdr:from>
    <cdr:to>
      <cdr:x>0.94792</cdr:x>
      <cdr:y>0.56944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2533651" y="447675"/>
          <a:ext cx="1800224" cy="1114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pPr algn="ctr"/>
          <a:r>
            <a:rPr lang="pt-BR" sz="1600" b="1" u="sng">
              <a:latin typeface="+mn-lt"/>
              <a:ea typeface="+mn-ea"/>
              <a:cs typeface="+mn-cs"/>
            </a:rPr>
            <a:t>Confiança</a:t>
          </a:r>
          <a:endParaRPr lang="pt-BR" sz="1600" b="1" u="sng"/>
        </a:p>
        <a:p xmlns:a="http://schemas.openxmlformats.org/drawingml/2006/main">
          <a:endParaRPr lang="pt-BR" sz="1100">
            <a:latin typeface="+mn-lt"/>
            <a:ea typeface="+mn-ea"/>
            <a:cs typeface="+mn-cs"/>
          </a:endParaRPr>
        </a:p>
        <a:p xmlns:a="http://schemas.openxmlformats.org/drawingml/2006/main">
          <a:pPr algn="l"/>
          <a:r>
            <a:rPr lang="pt-BR" sz="1100">
              <a:latin typeface="+mn-lt"/>
              <a:ea typeface="+mn-ea"/>
              <a:cs typeface="+mn-cs"/>
            </a:rPr>
            <a:t>Obs: Total a ser considero é a soma de percentual (ótimo + bom ≥ 70%, segundo</a:t>
          </a:r>
          <a:r>
            <a:rPr lang="pt-BR" sz="1100" baseline="0">
              <a:latin typeface="+mn-lt"/>
              <a:ea typeface="+mn-ea"/>
              <a:cs typeface="+mn-cs"/>
            </a:rPr>
            <a:t> meta ISO).</a:t>
          </a:r>
          <a:endParaRPr lang="pt-BR" sz="1100">
            <a:latin typeface="+mn-lt"/>
            <a:ea typeface="+mn-ea"/>
            <a:cs typeface="+mn-cs"/>
          </a:endParaRPr>
        </a:p>
        <a:p xmlns:a="http://schemas.openxmlformats.org/drawingml/2006/main">
          <a:endParaRPr lang="pt-BR" sz="1100"/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M17" sqref="M17"/>
    </sheetView>
  </sheetViews>
  <sheetFormatPr defaultRowHeight="15"/>
  <cols>
    <col min="1" max="1" width="14.5703125" customWidth="1"/>
  </cols>
  <sheetData>
    <row r="1" spans="1:3">
      <c r="A1" s="4" t="s">
        <v>21</v>
      </c>
      <c r="B1" s="4"/>
      <c r="C1" s="4"/>
    </row>
    <row r="2" spans="1:3" ht="18" customHeight="1">
      <c r="A2" s="4" t="s">
        <v>0</v>
      </c>
      <c r="B2" s="20" t="s">
        <v>18</v>
      </c>
      <c r="C2" s="4"/>
    </row>
    <row r="3" spans="1:3">
      <c r="A3" s="4" t="s">
        <v>2</v>
      </c>
      <c r="B3" s="4">
        <v>58</v>
      </c>
      <c r="C3" s="4">
        <v>29</v>
      </c>
    </row>
    <row r="4" spans="1:3">
      <c r="A4" s="4" t="s">
        <v>1</v>
      </c>
      <c r="B4" s="4">
        <v>42</v>
      </c>
      <c r="C4" s="4">
        <v>21</v>
      </c>
    </row>
    <row r="5" spans="1:3">
      <c r="A5" s="4" t="s">
        <v>14</v>
      </c>
      <c r="B5" s="4">
        <f>SUM(B3:B4)</f>
        <v>100</v>
      </c>
      <c r="C5" s="4"/>
    </row>
  </sheetData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workbookViewId="0">
      <selection activeCell="L16" sqref="L16"/>
    </sheetView>
  </sheetViews>
  <sheetFormatPr defaultRowHeight="15"/>
  <cols>
    <col min="1" max="1" width="18.7109375" customWidth="1"/>
    <col min="3" max="3" width="13.28515625" customWidth="1"/>
  </cols>
  <sheetData>
    <row r="1" spans="1:3">
      <c r="A1" s="6" t="s">
        <v>20</v>
      </c>
      <c r="B1" s="7"/>
      <c r="C1" s="8"/>
    </row>
    <row r="2" spans="1:3" ht="17.25" customHeight="1">
      <c r="A2" s="19" t="s">
        <v>4</v>
      </c>
      <c r="B2" s="2" t="s">
        <v>3</v>
      </c>
      <c r="C2" s="10" t="s">
        <v>19</v>
      </c>
    </row>
    <row r="3" spans="1:3">
      <c r="A3" s="9" t="s">
        <v>17</v>
      </c>
      <c r="B3" s="21">
        <f>C3*100/$C$8</f>
        <v>32.653061224489797</v>
      </c>
      <c r="C3" s="11">
        <v>16</v>
      </c>
    </row>
    <row r="4" spans="1:3">
      <c r="A4" s="9" t="s">
        <v>5</v>
      </c>
      <c r="B4" s="21">
        <f t="shared" ref="B4:B8" si="0">C4*100/$C$8</f>
        <v>40.816326530612244</v>
      </c>
      <c r="C4" s="11">
        <v>20</v>
      </c>
    </row>
    <row r="5" spans="1:3">
      <c r="A5" s="9" t="s">
        <v>7</v>
      </c>
      <c r="B5" s="21">
        <f t="shared" si="0"/>
        <v>24.489795918367346</v>
      </c>
      <c r="C5" s="11">
        <v>12</v>
      </c>
    </row>
    <row r="6" spans="1:3">
      <c r="A6" s="9" t="s">
        <v>8</v>
      </c>
      <c r="B6" s="21">
        <f t="shared" si="0"/>
        <v>2.0408163265306123</v>
      </c>
      <c r="C6" s="11">
        <v>1</v>
      </c>
    </row>
    <row r="7" spans="1:3" ht="15.75" customHeight="1">
      <c r="A7" s="9" t="s">
        <v>6</v>
      </c>
      <c r="B7" s="21">
        <f t="shared" si="0"/>
        <v>0</v>
      </c>
      <c r="C7" s="11">
        <v>0</v>
      </c>
    </row>
    <row r="8" spans="1:3" ht="15.75" thickBot="1">
      <c r="A8" s="12" t="s">
        <v>14</v>
      </c>
      <c r="B8" s="21">
        <f t="shared" si="0"/>
        <v>100</v>
      </c>
      <c r="C8" s="13">
        <f>SUM(C3:C7)</f>
        <v>49</v>
      </c>
    </row>
    <row r="9" spans="1:3" ht="30.75" customHeight="1">
      <c r="A9" s="5" t="s">
        <v>22</v>
      </c>
      <c r="B9" s="5"/>
      <c r="C9" s="5">
        <v>1</v>
      </c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M19" sqref="M19"/>
    </sheetView>
  </sheetViews>
  <sheetFormatPr defaultRowHeight="15"/>
  <cols>
    <col min="1" max="1" width="18.7109375" customWidth="1"/>
  </cols>
  <sheetData>
    <row r="1" spans="1:3">
      <c r="A1" s="4" t="s">
        <v>23</v>
      </c>
      <c r="B1" s="1"/>
      <c r="C1" s="1"/>
    </row>
    <row r="2" spans="1:3" ht="13.5" customHeight="1">
      <c r="A2" s="4" t="s">
        <v>13</v>
      </c>
      <c r="B2" s="2" t="s">
        <v>3</v>
      </c>
      <c r="C2" s="2" t="s">
        <v>19</v>
      </c>
    </row>
    <row r="3" spans="1:3">
      <c r="A3" s="1" t="s">
        <v>17</v>
      </c>
      <c r="B3" s="21">
        <f>C3*100/$C$8</f>
        <v>16</v>
      </c>
      <c r="C3" s="1">
        <v>8</v>
      </c>
    </row>
    <row r="4" spans="1:3">
      <c r="A4" s="1" t="s">
        <v>5</v>
      </c>
      <c r="B4" s="21">
        <f t="shared" ref="B4:B8" si="0">C4*100/$C$8</f>
        <v>62</v>
      </c>
      <c r="C4" s="1">
        <v>31</v>
      </c>
    </row>
    <row r="5" spans="1:3">
      <c r="A5" s="1" t="s">
        <v>7</v>
      </c>
      <c r="B5" s="21">
        <f t="shared" si="0"/>
        <v>10</v>
      </c>
      <c r="C5" s="1">
        <v>5</v>
      </c>
    </row>
    <row r="6" spans="1:3">
      <c r="A6" s="1" t="s">
        <v>8</v>
      </c>
      <c r="B6" s="21">
        <f t="shared" si="0"/>
        <v>0</v>
      </c>
      <c r="C6" s="1">
        <v>0</v>
      </c>
    </row>
    <row r="7" spans="1:3">
      <c r="A7" s="1" t="s">
        <v>6</v>
      </c>
      <c r="B7" s="21">
        <f t="shared" si="0"/>
        <v>12</v>
      </c>
      <c r="C7" s="1">
        <v>6</v>
      </c>
    </row>
    <row r="8" spans="1:3">
      <c r="A8" s="1" t="s">
        <v>14</v>
      </c>
      <c r="B8" s="21">
        <f t="shared" si="0"/>
        <v>100</v>
      </c>
      <c r="C8" s="1">
        <f>SUM(C3:C7)</f>
        <v>50</v>
      </c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8"/>
  <sheetViews>
    <sheetView topLeftCell="A3" workbookViewId="0">
      <selection activeCell="N19" sqref="N19"/>
    </sheetView>
  </sheetViews>
  <sheetFormatPr defaultRowHeight="15"/>
  <cols>
    <col min="1" max="1" width="18.7109375" customWidth="1"/>
  </cols>
  <sheetData>
    <row r="1" spans="1:3">
      <c r="A1" s="4" t="s">
        <v>21</v>
      </c>
      <c r="B1" s="4"/>
      <c r="C1" s="4"/>
    </row>
    <row r="2" spans="1:3" ht="16.5" customHeight="1">
      <c r="A2" s="4" t="s">
        <v>12</v>
      </c>
      <c r="B2" s="2" t="s">
        <v>3</v>
      </c>
      <c r="C2" s="1"/>
    </row>
    <row r="3" spans="1:3">
      <c r="A3" s="1" t="s">
        <v>17</v>
      </c>
      <c r="B3" s="21">
        <f>(100*15)/50</f>
        <v>30</v>
      </c>
      <c r="C3" s="1">
        <v>15</v>
      </c>
    </row>
    <row r="4" spans="1:3">
      <c r="A4" s="1" t="s">
        <v>5</v>
      </c>
      <c r="B4" s="21">
        <v>48</v>
      </c>
      <c r="C4" s="1">
        <v>25</v>
      </c>
    </row>
    <row r="5" spans="1:3">
      <c r="A5" s="1" t="s">
        <v>7</v>
      </c>
      <c r="B5" s="21">
        <v>20</v>
      </c>
      <c r="C5" s="1">
        <v>9</v>
      </c>
    </row>
    <row r="6" spans="1:3">
      <c r="A6" s="1" t="s">
        <v>8</v>
      </c>
      <c r="B6" s="21">
        <v>2</v>
      </c>
      <c r="C6" s="1">
        <v>1</v>
      </c>
    </row>
    <row r="7" spans="1:3">
      <c r="A7" s="1" t="s">
        <v>6</v>
      </c>
      <c r="B7" s="21">
        <v>0</v>
      </c>
      <c r="C7" s="1">
        <v>0</v>
      </c>
    </row>
    <row r="8" spans="1:3">
      <c r="A8" s="1" t="s">
        <v>14</v>
      </c>
      <c r="B8" s="21">
        <f>SUM(B3:B7)</f>
        <v>100</v>
      </c>
      <c r="C8" s="1">
        <f>SUM(C3:C7)</f>
        <v>50</v>
      </c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E4" sqref="E4:H8"/>
    </sheetView>
  </sheetViews>
  <sheetFormatPr defaultRowHeight="15"/>
  <cols>
    <col min="1" max="1" width="18.7109375" customWidth="1"/>
  </cols>
  <sheetData>
    <row r="1" spans="1:8">
      <c r="A1" s="4" t="s">
        <v>21</v>
      </c>
      <c r="B1" s="1"/>
      <c r="C1" s="1"/>
    </row>
    <row r="2" spans="1:8" ht="15" customHeight="1">
      <c r="A2" s="4" t="s">
        <v>11</v>
      </c>
      <c r="B2" s="2" t="s">
        <v>3</v>
      </c>
      <c r="C2" s="2" t="s">
        <v>18</v>
      </c>
    </row>
    <row r="3" spans="1:8" ht="15.75" thickBot="1">
      <c r="A3" s="1" t="s">
        <v>17</v>
      </c>
      <c r="B3" s="3">
        <f>(100*17)/50</f>
        <v>34</v>
      </c>
      <c r="C3" s="1">
        <v>57</v>
      </c>
    </row>
    <row r="4" spans="1:8">
      <c r="A4" s="1" t="s">
        <v>5</v>
      </c>
      <c r="B4" s="3">
        <f>(100*30)/50</f>
        <v>60</v>
      </c>
      <c r="C4" s="1">
        <v>66</v>
      </c>
      <c r="E4" s="23" t="s">
        <v>24</v>
      </c>
      <c r="F4" s="24"/>
      <c r="G4" s="24"/>
      <c r="H4" s="25"/>
    </row>
    <row r="5" spans="1:8">
      <c r="A5" s="1" t="s">
        <v>7</v>
      </c>
      <c r="B5" s="3">
        <f>(100*3)/50</f>
        <v>6</v>
      </c>
      <c r="C5" s="1">
        <v>9</v>
      </c>
      <c r="E5" s="26" t="s">
        <v>26</v>
      </c>
      <c r="F5" s="27"/>
      <c r="G5" s="27"/>
      <c r="H5" s="28"/>
    </row>
    <row r="6" spans="1:8">
      <c r="A6" s="1" t="s">
        <v>8</v>
      </c>
      <c r="B6" s="3">
        <f>(100*0)/50</f>
        <v>0</v>
      </c>
      <c r="C6" s="1">
        <v>2</v>
      </c>
      <c r="E6" s="26" t="s">
        <v>25</v>
      </c>
      <c r="F6" s="27"/>
      <c r="G6" s="27"/>
      <c r="H6" s="28"/>
    </row>
    <row r="7" spans="1:8">
      <c r="A7" s="1" t="s">
        <v>6</v>
      </c>
      <c r="B7" s="3">
        <f>(100*0)/60</f>
        <v>0</v>
      </c>
      <c r="C7" s="1">
        <v>3</v>
      </c>
      <c r="E7" s="26" t="s">
        <v>27</v>
      </c>
      <c r="F7" s="27"/>
      <c r="G7" s="27"/>
      <c r="H7" s="28"/>
    </row>
    <row r="8" spans="1:8" ht="15.75" thickBot="1">
      <c r="A8" s="1" t="s">
        <v>14</v>
      </c>
      <c r="B8" s="3">
        <f>SUM(B3:B7)</f>
        <v>100</v>
      </c>
      <c r="C8" s="1">
        <f>SUM(C3:C7)</f>
        <v>137</v>
      </c>
      <c r="E8" s="14"/>
      <c r="F8" s="15"/>
      <c r="G8" s="15"/>
      <c r="H8" s="16"/>
    </row>
    <row r="9" spans="1:8">
      <c r="A9" s="22" t="s">
        <v>22</v>
      </c>
      <c r="C9" s="22">
        <v>63</v>
      </c>
    </row>
  </sheetData>
  <mergeCells count="4">
    <mergeCell ref="E4:H4"/>
    <mergeCell ref="E5:H5"/>
    <mergeCell ref="E6:H6"/>
    <mergeCell ref="E7:H7"/>
  </mergeCells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L21" sqref="L21"/>
    </sheetView>
  </sheetViews>
  <sheetFormatPr defaultRowHeight="15"/>
  <cols>
    <col min="1" max="1" width="18.7109375" customWidth="1"/>
  </cols>
  <sheetData>
    <row r="1" spans="1:3">
      <c r="A1" s="6" t="s">
        <v>21</v>
      </c>
      <c r="B1" s="17"/>
      <c r="C1" s="18"/>
    </row>
    <row r="2" spans="1:3" ht="15.75" customHeight="1">
      <c r="A2" s="19" t="s">
        <v>9</v>
      </c>
      <c r="B2" s="2" t="s">
        <v>3</v>
      </c>
      <c r="C2" s="10" t="s">
        <v>18</v>
      </c>
    </row>
    <row r="3" spans="1:3">
      <c r="A3" s="9" t="s">
        <v>17</v>
      </c>
      <c r="B3" s="21">
        <f>C3*100/$C$8</f>
        <v>30</v>
      </c>
      <c r="C3" s="11">
        <v>15</v>
      </c>
    </row>
    <row r="4" spans="1:3">
      <c r="A4" s="9" t="s">
        <v>5</v>
      </c>
      <c r="B4" s="21">
        <f t="shared" ref="B4:B8" si="0">C4*100/$C$8</f>
        <v>56</v>
      </c>
      <c r="C4" s="11">
        <v>28</v>
      </c>
    </row>
    <row r="5" spans="1:3">
      <c r="A5" s="9" t="s">
        <v>7</v>
      </c>
      <c r="B5" s="21">
        <f t="shared" si="0"/>
        <v>14</v>
      </c>
      <c r="C5" s="11">
        <v>7</v>
      </c>
    </row>
    <row r="6" spans="1:3">
      <c r="A6" s="9" t="s">
        <v>8</v>
      </c>
      <c r="B6" s="21">
        <f t="shared" si="0"/>
        <v>0</v>
      </c>
      <c r="C6" s="11">
        <v>0</v>
      </c>
    </row>
    <row r="7" spans="1:3">
      <c r="A7" s="9" t="s">
        <v>6</v>
      </c>
      <c r="B7" s="21">
        <f t="shared" si="0"/>
        <v>0</v>
      </c>
      <c r="C7" s="11">
        <v>0</v>
      </c>
    </row>
    <row r="8" spans="1:3" ht="15.75" thickBot="1">
      <c r="A8" s="12" t="s">
        <v>14</v>
      </c>
      <c r="B8" s="21">
        <f t="shared" si="0"/>
        <v>100</v>
      </c>
      <c r="C8" s="13">
        <f>SUM(C3:C7)</f>
        <v>50</v>
      </c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N20" sqref="N20"/>
    </sheetView>
  </sheetViews>
  <sheetFormatPr defaultRowHeight="15"/>
  <cols>
    <col min="1" max="1" width="18.7109375" customWidth="1"/>
  </cols>
  <sheetData>
    <row r="1" spans="1:3">
      <c r="A1" s="4" t="s">
        <v>21</v>
      </c>
      <c r="B1" s="4"/>
      <c r="C1" s="4"/>
    </row>
    <row r="2" spans="1:3" ht="17.25" customHeight="1">
      <c r="A2" s="4" t="s">
        <v>10</v>
      </c>
      <c r="B2" s="2" t="s">
        <v>3</v>
      </c>
      <c r="C2" s="2" t="s">
        <v>18</v>
      </c>
    </row>
    <row r="3" spans="1:3">
      <c r="A3" s="1" t="s">
        <v>17</v>
      </c>
      <c r="B3" s="21">
        <f>C3*100/$C$8</f>
        <v>46</v>
      </c>
      <c r="C3" s="1">
        <v>23</v>
      </c>
    </row>
    <row r="4" spans="1:3">
      <c r="A4" s="1" t="s">
        <v>5</v>
      </c>
      <c r="B4" s="21">
        <f t="shared" ref="B4:B8" si="0">C4*100/$C$8</f>
        <v>54</v>
      </c>
      <c r="C4" s="1">
        <v>27</v>
      </c>
    </row>
    <row r="5" spans="1:3">
      <c r="A5" s="1" t="s">
        <v>7</v>
      </c>
      <c r="B5" s="21">
        <f t="shared" si="0"/>
        <v>0</v>
      </c>
      <c r="C5" s="1">
        <v>0</v>
      </c>
    </row>
    <row r="6" spans="1:3">
      <c r="A6" s="1" t="s">
        <v>8</v>
      </c>
      <c r="B6" s="21">
        <f t="shared" si="0"/>
        <v>0</v>
      </c>
      <c r="C6" s="1">
        <v>0</v>
      </c>
    </row>
    <row r="7" spans="1:3">
      <c r="A7" s="1" t="s">
        <v>6</v>
      </c>
      <c r="B7" s="21">
        <f t="shared" si="0"/>
        <v>0</v>
      </c>
      <c r="C7" s="1">
        <v>0</v>
      </c>
    </row>
    <row r="8" spans="1:3">
      <c r="A8" s="1" t="s">
        <v>14</v>
      </c>
      <c r="B8" s="21">
        <f t="shared" si="0"/>
        <v>100</v>
      </c>
      <c r="C8" s="1">
        <f>SUM(C3:C7)</f>
        <v>50</v>
      </c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C18" sqref="C18"/>
    </sheetView>
  </sheetViews>
  <sheetFormatPr defaultRowHeight="15"/>
  <cols>
    <col min="1" max="1" width="18.7109375" customWidth="1"/>
  </cols>
  <sheetData>
    <row r="1" spans="1:3">
      <c r="A1" s="4" t="s">
        <v>21</v>
      </c>
      <c r="B1" s="1"/>
      <c r="C1" s="1"/>
    </row>
    <row r="2" spans="1:3" ht="15" customHeight="1">
      <c r="A2" s="4" t="s">
        <v>16</v>
      </c>
      <c r="B2" s="2" t="s">
        <v>3</v>
      </c>
      <c r="C2" s="2" t="s">
        <v>18</v>
      </c>
    </row>
    <row r="3" spans="1:3">
      <c r="A3" s="1" t="s">
        <v>17</v>
      </c>
      <c r="B3" s="21">
        <f>C3*100/$C$8</f>
        <v>52</v>
      </c>
      <c r="C3" s="1">
        <v>26</v>
      </c>
    </row>
    <row r="4" spans="1:3">
      <c r="A4" s="1" t="s">
        <v>5</v>
      </c>
      <c r="B4" s="21">
        <f t="shared" ref="B4:B8" si="0">C4*100/$C$8</f>
        <v>30</v>
      </c>
      <c r="C4" s="1">
        <v>15</v>
      </c>
    </row>
    <row r="5" spans="1:3">
      <c r="A5" s="1" t="s">
        <v>7</v>
      </c>
      <c r="B5" s="21">
        <f t="shared" si="0"/>
        <v>14</v>
      </c>
      <c r="C5" s="1">
        <v>7</v>
      </c>
    </row>
    <row r="6" spans="1:3">
      <c r="A6" s="1" t="s">
        <v>8</v>
      </c>
      <c r="B6" s="21">
        <f t="shared" si="0"/>
        <v>2</v>
      </c>
      <c r="C6" s="1">
        <v>1</v>
      </c>
    </row>
    <row r="7" spans="1:3">
      <c r="A7" s="1" t="s">
        <v>6</v>
      </c>
      <c r="B7" s="21">
        <f t="shared" si="0"/>
        <v>2</v>
      </c>
      <c r="C7" s="1">
        <v>1</v>
      </c>
    </row>
    <row r="8" spans="1:3">
      <c r="A8" s="1" t="s">
        <v>14</v>
      </c>
      <c r="B8" s="21">
        <f t="shared" si="0"/>
        <v>100</v>
      </c>
      <c r="C8" s="1">
        <f>SUM(C3:C7)</f>
        <v>50</v>
      </c>
    </row>
  </sheetData>
  <phoneticPr fontId="1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C9"/>
  <sheetViews>
    <sheetView tabSelected="1" topLeftCell="A5" workbookViewId="0">
      <selection activeCell="J26" sqref="J26"/>
    </sheetView>
  </sheetViews>
  <sheetFormatPr defaultRowHeight="15"/>
  <cols>
    <col min="1" max="1" width="18.7109375" customWidth="1"/>
  </cols>
  <sheetData>
    <row r="1" spans="1:3">
      <c r="A1" s="4" t="s">
        <v>21</v>
      </c>
      <c r="B1" s="1"/>
      <c r="C1" s="1"/>
    </row>
    <row r="2" spans="1:3" ht="17.25" customHeight="1">
      <c r="A2" s="4" t="s">
        <v>15</v>
      </c>
      <c r="B2" s="2" t="s">
        <v>3</v>
      </c>
      <c r="C2" s="2" t="s">
        <v>18</v>
      </c>
    </row>
    <row r="3" spans="1:3">
      <c r="A3" s="1" t="s">
        <v>17</v>
      </c>
      <c r="B3" s="21">
        <f>C3*100/$C$8</f>
        <v>10.204081632653061</v>
      </c>
      <c r="C3" s="1">
        <v>5</v>
      </c>
    </row>
    <row r="4" spans="1:3">
      <c r="A4" s="1" t="s">
        <v>5</v>
      </c>
      <c r="B4" s="21">
        <f t="shared" ref="B4:B8" si="0">C4*100/$C$8</f>
        <v>20.408163265306122</v>
      </c>
      <c r="C4" s="1">
        <v>10</v>
      </c>
    </row>
    <row r="5" spans="1:3">
      <c r="A5" s="1" t="s">
        <v>7</v>
      </c>
      <c r="B5" s="21">
        <f t="shared" si="0"/>
        <v>40.816326530612244</v>
      </c>
      <c r="C5" s="1">
        <v>20</v>
      </c>
    </row>
    <row r="6" spans="1:3">
      <c r="A6" s="1" t="s">
        <v>8</v>
      </c>
      <c r="B6" s="21">
        <f t="shared" si="0"/>
        <v>16.326530612244898</v>
      </c>
      <c r="C6" s="1">
        <v>8</v>
      </c>
    </row>
    <row r="7" spans="1:3">
      <c r="A7" s="1" t="s">
        <v>6</v>
      </c>
      <c r="B7" s="21">
        <f t="shared" si="0"/>
        <v>12.244897959183673</v>
      </c>
      <c r="C7" s="1">
        <v>6</v>
      </c>
    </row>
    <row r="8" spans="1:3">
      <c r="A8" s="1" t="s">
        <v>14</v>
      </c>
      <c r="B8" s="21">
        <f t="shared" si="0"/>
        <v>100</v>
      </c>
      <c r="C8" s="1">
        <f>SUM(C3:C7)</f>
        <v>49</v>
      </c>
    </row>
    <row r="9" spans="1:3">
      <c r="A9" s="22" t="s">
        <v>28</v>
      </c>
      <c r="C9" s="22">
        <v>1</v>
      </c>
    </row>
  </sheetData>
  <phoneticPr fontId="1" type="noConversion"/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Gênero</vt:lpstr>
      <vt:lpstr>Conforto</vt:lpstr>
      <vt:lpstr>Limpeza</vt:lpstr>
      <vt:lpstr>Recepção</vt:lpstr>
      <vt:lpstr>Atendimento</vt:lpstr>
      <vt:lpstr>Informação</vt:lpstr>
      <vt:lpstr>Sinalização</vt:lpstr>
      <vt:lpstr>Confiança</vt:lpstr>
      <vt:lpstr>Espera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Fundação Alfredo da Matta</dc:creator>
  <cp:lastModifiedBy>heloisa.reis</cp:lastModifiedBy>
  <cp:lastPrinted>2015-03-18T11:17:44Z</cp:lastPrinted>
  <dcterms:created xsi:type="dcterms:W3CDTF">2010-06-28T11:53:30Z</dcterms:created>
  <dcterms:modified xsi:type="dcterms:W3CDTF">2019-07-31T19:05:15Z</dcterms:modified>
</cp:coreProperties>
</file>