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9 - SETEMBRO\"/>
    </mc:Choice>
  </mc:AlternateContent>
  <xr:revisionPtr revIDLastSave="0" documentId="13_ncr:1_{75239413-3694-49C2-85DC-B5A1FAB50878}"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cópia" sheetId="38" r:id="rId4"/>
    <sheet name="Plan3" sheetId="36" state="hidden" r:id="rId5"/>
    <sheet name="Plan1" sheetId="34" state="hidden" r:id="rId6"/>
    <sheet name="PROCESSO NÃO EMPENHADO" sheetId="25" state="hidden" r:id="rId7"/>
    <sheet name="CONV-EMENDAS" sheetId="27" state="hidden" r:id="rId8"/>
    <sheet name="EMENDA PARLAMENTAR ZÉ RICARDO" sheetId="30" state="hidden" r:id="rId9"/>
    <sheet name="EMENDA PARLAMENTAR BOSCO" sheetId="29" state="hidden" r:id="rId10"/>
    <sheet name="EMENDA PARLAMENTAR PLINIO" sheetId="33" state="hidden" r:id="rId11"/>
    <sheet name="EMENDA PARLAMENTAR SERAFIM" sheetId="31" state="hidden" r:id="rId12"/>
  </sheets>
  <definedNames>
    <definedName name="_xlnm._FilterDatabase" localSheetId="2" hidden="1">'BANCO DE DADOS'!$A$9:$M$32</definedName>
    <definedName name="_xlnm._FilterDatabase" localSheetId="0" hidden="1">'CONTROLE COMPRAS'!$G$2:$O$3</definedName>
    <definedName name="_xlnm._FilterDatabase" localSheetId="3" hidden="1">cópia!$A$10:$M$10</definedName>
    <definedName name="_xlnm.Print_Area" localSheetId="2">'BANCO DE DADOS'!$A$1:$M$32</definedName>
    <definedName name="_xlnm.Print_Area" localSheetId="0">'CONTROLE COMPRAS'!$A$1:$Q$59</definedName>
    <definedName name="_xlnm.Print_Titles" localSheetId="2">'BANCO DE DADOS'!$1:$9</definedName>
  </definedNames>
  <calcPr calcId="181029"/>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2" i="24" l="1"/>
  <c r="I11" i="24"/>
  <c r="I12" i="24"/>
  <c r="I13" i="24"/>
  <c r="I14" i="24"/>
  <c r="I15" i="24"/>
  <c r="I16" i="24"/>
  <c r="I17" i="24"/>
  <c r="I18" i="24"/>
  <c r="I19" i="24"/>
  <c r="I20" i="24"/>
  <c r="I21" i="24"/>
  <c r="I22" i="24"/>
  <c r="I23" i="24"/>
  <c r="I24" i="24"/>
  <c r="I25" i="24"/>
  <c r="I26" i="24"/>
  <c r="I27" i="24"/>
  <c r="I28" i="24"/>
  <c r="I29" i="24"/>
  <c r="I30" i="24"/>
  <c r="I31" i="24"/>
  <c r="I10" i="24"/>
  <c r="I34" i="38"/>
  <c r="I10" i="36"/>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<sst xmlns="http://schemas.openxmlformats.org/spreadsheetml/2006/main" count="3844" uniqueCount="1260">
  <si>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</si>
  <si>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</si>
  <si>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</si>
  <si>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</si>
  <si>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</si>
  <si>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</si>
  <si>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</si>
  <si>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</si>
  <si>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</si>
  <si>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</si>
  <si>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</si>
  <si>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</si>
  <si>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</si>
  <si>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</si>
  <si>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</si>
  <si>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</si>
  <si>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</si>
  <si>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</si>
  <si>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</si>
  <si>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</si>
  <si>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</si>
  <si>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</si>
  <si>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</si>
  <si>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</si>
  <si>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</si>
  <si>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</si>
  <si>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</si>
  <si>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</si>
  <si>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</si>
  <si>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</si>
  <si>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</si>
  <si>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</si>
  <si>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</si>
  <si>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</si>
  <si>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</si>
  <si>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</si>
  <si>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</si>
  <si>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</si>
  <si>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</si>
  <si>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</si>
  <si>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</si>
  <si>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</si>
  <si>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</si>
  <si>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</si>
  <si>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</si>
  <si>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</si>
  <si>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</si>
  <si>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</si>
  <si>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</si>
  <si>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</si>
  <si>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</si>
  <si>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</si>
  <si>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</si>
  <si>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</si>
  <si>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</si>
  <si>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</si>
  <si>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</si>
  <si>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</si>
  <si>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</si>
  <si>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</si>
  <si>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</si>
  <si>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</si>
  <si>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</si>
  <si>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</si>
  <si>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</si>
  <si>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</si>
  <si>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</si>
  <si>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</si>
  <si>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</si>
  <si>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</si>
  <si>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</si>
  <si>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</si>
  <si>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</si>
  <si>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</si>
  <si>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</si>
  <si>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</si>
  <si>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</si>
  <si>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</si>
  <si>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</si>
  <si>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</si>
  <si>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</si>
  <si>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</si>
  <si>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</si>
  <si>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</si>
  <si>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</si>
  <si>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</si>
  <si>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</si>
  <si>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</si>
  <si>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</si>
  <si>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</si>
  <si>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</si>
  <si>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</si>
  <si>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</si>
  <si>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</si>
  <si>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</si>
  <si>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</si>
  <si>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</si>
  <si>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</si>
  <si>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</si>
  <si>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</si>
  <si>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</si>
  <si>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</si>
  <si>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</si>
  <si>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</si>
  <si>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</si>
  <si>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</si>
  <si>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</si>
  <si>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</si>
  <si>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</si>
  <si>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</si>
  <si>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</si>
  <si>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</si>
  <si>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</si>
  <si>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</si>
  <si>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</si>
  <si>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</si>
  <si>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</si>
  <si>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</si>
  <si>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</si>
  <si>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</si>
  <si>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</si>
  <si>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</si>
  <si>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</si>
  <si>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</si>
  <si>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</si>
  <si>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</si>
  <si>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</si>
  <si>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</si>
  <si>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</si>
  <si>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</si>
  <si>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</si>
  <si>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</si>
  <si>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</si>
  <si>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</si>
  <si>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</si>
  <si>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</si>
  <si>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</si>
  <si>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</si>
  <si>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</si>
  <si>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</si>
  <si>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</si>
  <si>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</si>
  <si>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</si>
  <si>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</si>
  <si>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</si>
  <si>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</si>
  <si>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</si>
  <si>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</si>
  <si>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</si>
  <si>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</si>
  <si>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</si>
  <si>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</si>
  <si>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</si>
  <si>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</si>
  <si>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</si>
  <si>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</si>
  <si>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</si>
  <si>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</si>
  <si>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</si>
  <si>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</si>
  <si>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</si>
  <si>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</si>
  <si>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</si>
  <si>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</si>
  <si>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</si>
  <si>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</si>
  <si>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</si>
  <si>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</si>
  <si>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</si>
  <si>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</si>
  <si>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</si>
  <si>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</si>
  <si>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</si>
  <si>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</si>
  <si>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</si>
  <si>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</si>
  <si>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</si>
  <si>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</si>
  <si>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</si>
  <si>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</si>
  <si>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</si>
  <si>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</si>
  <si>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</si>
  <si>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</si>
  <si>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</si>
  <si>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</si>
  <si>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</si>
  <si>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</si>
  <si>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</si>
  <si>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</si>
  <si>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</si>
  <si>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</si>
  <si>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</si>
  <si>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</si>
  <si>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</si>
  <si>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</si>
  <si>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</si>
  <si>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</si>
  <si>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</si>
  <si>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</si>
  <si>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</si>
  <si>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</si>
  <si>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</si>
  <si>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</si>
  <si>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</si>
  <si>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</si>
  <si>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</si>
  <si>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</si>
  <si>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</si>
  <si>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</si>
  <si>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</si>
  <si>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</si>
  <si>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</si>
  <si>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</si>
  <si>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</si>
  <si>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</si>
  <si>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</si>
  <si>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</si>
  <si>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</si>
  <si>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</si>
  <si>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</si>
  <si>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</si>
  <si>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</si>
  <si>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</si>
  <si>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</si>
  <si>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</si>
  <si>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</si>
  <si>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</si>
  <si>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</si>
  <si>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</si>
  <si>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</si>
  <si>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</si>
  <si>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</si>
  <si>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</si>
  <si>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</si>
  <si>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</si>
  <si>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</si>
  <si>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</si>
  <si>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</si>
  <si>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</si>
  <si>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</si>
  <si>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</si>
  <si>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</si>
  <si>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</si>
  <si>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</si>
  <si>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</si>
  <si>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</si>
  <si>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</si>
  <si>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</si>
  <si>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</si>
  <si>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</si>
  <si>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</si>
  <si>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</si>
  <si>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</si>
  <si>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</si>
  <si>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</si>
  <si>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</si>
  <si>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</si>
  <si>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</si>
  <si>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</si>
  <si>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</si>
  <si>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</si>
  <si>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</si>
  <si>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</si>
  <si>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</si>
  <si>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</si>
  <si>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</si>
  <si>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</si>
  <si>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</si>
  <si>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</si>
  <si>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</si>
  <si>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</si>
  <si>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</si>
  <si>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</si>
  <si>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</si>
  <si>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</si>
  <si>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</si>
  <si>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</si>
  <si>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</si>
  <si>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</si>
  <si>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</si>
  <si>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</si>
  <si>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</si>
  <si>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</si>
  <si>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</si>
  <si>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</si>
  <si>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</si>
  <si>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</si>
  <si>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</si>
  <si>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</si>
  <si>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</si>
  <si>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</si>
  <si>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</si>
  <si>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</si>
  <si>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</si>
  <si>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</si>
  <si>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</si>
  <si>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</si>
  <si>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</si>
  <si>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</si>
  <si>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</si>
  <si>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</si>
  <si>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</si>
  <si>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</si>
  <si>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</si>
  <si>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</si>
  <si>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</si>
  <si>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</si>
  <si>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</si>
  <si>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</si>
  <si>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</si>
  <si>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</si>
  <si>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</si>
  <si>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</si>
  <si>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</si>
  <si>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</si>
  <si>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</si>
  <si>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</si>
  <si>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</si>
  <si>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</si>
  <si>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</si>
  <si>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</si>
  <si>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</si>
  <si>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</si>
  <si>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</si>
  <si>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</si>
  <si>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</si>
  <si>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</si>
  <si>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</si>
  <si>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</si>
  <si>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</si>
  <si>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</si>
  <si>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</si>
  <si>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</si>
  <si>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</si>
  <si>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</si>
  <si>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</si>
  <si>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</si>
  <si>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</si>
  <si>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</si>
  <si>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</si>
  <si>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</si>
  <si>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</si>
  <si>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</si>
  <si>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</si>
  <si>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</si>
  <si>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</si>
  <si>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</si>
  <si>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</si>
  <si>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</si>
  <si>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</si>
  <si>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</si>
  <si>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</si>
  <si>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</si>
  <si>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</si>
  <si>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</si>
  <si>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</si>
  <si>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</si>
  <si>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</si>
  <si>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</si>
  <si>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</si>
  <si>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</si>
  <si>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</si>
  <si>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</si>
  <si>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</si>
  <si>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</si>
  <si>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</si>
  <si>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</si>
  <si>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</si>
  <si>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</si>
  <si>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</si>
  <si>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</si>
  <si>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</si>
  <si>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</si>
  <si>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</si>
  <si>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</si>
  <si>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</si>
  <si>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</si>
  <si>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</si>
  <si>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</si>
  <si>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</si>
  <si>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</si>
  <si>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</si>
  <si>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</si>
  <si>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</si>
  <si>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</si>
  <si>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</si>
  <si>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</si>
  <si>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</si>
  <si>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</si>
  <si>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</si>
  <si>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</si>
  <si>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</si>
  <si>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</si>
  <si>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</si>
  <si>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</si>
  <si>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</si>
  <si>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</si>
  <si>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</si>
  <si>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</si>
  <si>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</si>
  <si>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</si>
  <si>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</si>
  <si>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</si>
  <si>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</si>
  <si>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</si>
  <si>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</si>
  <si>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</si>
  <si>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</si>
  <si>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</si>
  <si>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</si>
  <si>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</si>
  <si>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</si>
  <si>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</si>
  <si>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</si>
  <si>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</si>
  <si>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</si>
  <si>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</si>
  <si>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</si>
  <si>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</si>
  <si>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</si>
  <si>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</si>
  <si>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</si>
  <si>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</si>
  <si>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</si>
  <si>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</si>
  <si>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</si>
  <si>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</si>
  <si>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</si>
  <si>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</si>
  <si>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</si>
  <si>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</si>
  <si>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</si>
  <si>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</si>
  <si>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</si>
  <si>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</si>
  <si>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</si>
  <si>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</si>
  <si>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</si>
  <si>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</si>
  <si>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</si>
  <si>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</si>
  <si>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</si>
  <si>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</si>
  <si>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</si>
  <si>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</si>
  <si>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</si>
  <si>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</si>
  <si>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</si>
  <si>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</si>
  <si>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</si>
  <si>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</si>
  <si>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</si>
  <si>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</si>
  <si>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</si>
  <si>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</si>
  <si>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</si>
  <si>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</si>
  <si>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</si>
  <si>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</si>
  <si>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</si>
  <si>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</si>
  <si>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</si>
  <si>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</si>
  <si>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</si>
  <si>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</si>
  <si>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</si>
  <si>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</si>
  <si>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</si>
  <si>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</si>
  <si>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</si>
  <si>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</si>
  <si>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</si>
  <si>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</si>
  <si>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</si>
  <si>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</si>
  <si>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</si>
  <si>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</si>
  <si>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</si>
  <si>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</si>
  <si>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</si>
  <si>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</si>
  <si>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</si>
  <si>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</si>
  <si>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</si>
  <si>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</si>
  <si>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</si>
  <si>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</si>
  <si>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</si>
  <si>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</si>
  <si>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</si>
  <si>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</si>
  <si>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</si>
  <si>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</si>
  <si>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</si>
  <si>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</si>
  <si>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</si>
  <si>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</si>
  <si>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</si>
  <si>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</si>
  <si>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</si>
  <si>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</si>
  <si>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</si>
  <si>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</si>
  <si>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</si>
  <si>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</si>
  <si>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</si>
  <si>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</si>
  <si>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</si>
  <si>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</si>
  <si>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</si>
  <si>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</si>
  <si>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</si>
  <si>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</si>
  <si>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</si>
  <si>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</si>
  <si>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</si>
  <si>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</si>
  <si>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</si>
  <si>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</si>
  <si>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</si>
  <si>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</si>
  <si>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</si>
  <si>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</si>
  <si>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</si>
  <si>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</si>
  <si>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</si>
  <si>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</si>
  <si>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</si>
  <si>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</si>
  <si>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</si>
  <si>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</si>
  <si>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</si>
  <si>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</si>
  <si>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</si>
  <si>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</si>
  <si>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</si>
  <si>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</si>
  <si>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</si>
  <si>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</si>
  <si>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</si>
  <si>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</si>
  <si>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</si>
  <si>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</si>
  <si>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</si>
  <si>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</si>
  <si>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</si>
  <si>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</si>
  <si>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</si>
  <si>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</si>
  <si>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</si>
  <si>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</si>
  <si>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</si>
  <si>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</si>
  <si>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</si>
  <si>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</si>
  <si>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</si>
  <si>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</si>
  <si>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</si>
  <si>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</si>
  <si>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</si>
  <si>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</si>
  <si>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</si>
  <si>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</si>
  <si>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</si>
  <si>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</si>
  <si>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</si>
  <si>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</si>
  <si>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</si>
  <si>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</si>
  <si>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</si>
  <si>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</si>
  <si>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</si>
  <si>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</si>
  <si>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</si>
  <si>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</si>
  <si>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</si>
  <si>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</si>
  <si>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</si>
  <si>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</si>
  <si>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</si>
  <si>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</si>
  <si>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</si>
  <si>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</si>
  <si>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</si>
  <si>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</si>
  <si>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</si>
  <si>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</si>
  <si>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</si>
  <si>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</si>
  <si>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</si>
  <si>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</si>
  <si>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</si>
  <si>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</si>
  <si>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</si>
  <si>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</si>
  <si>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</si>
  <si>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</si>
  <si>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</si>
  <si>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</si>
  <si>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</si>
  <si>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</si>
  <si>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</si>
  <si>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</si>
  <si>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</si>
  <si>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</si>
  <si>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</si>
  <si>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</si>
  <si>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</si>
  <si>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</si>
  <si>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</si>
  <si>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</si>
  <si>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</si>
  <si>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</si>
  <si>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</si>
  <si>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</si>
  <si>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</si>
  <si>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</si>
  <si>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</si>
  <si>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</si>
  <si>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</si>
  <si>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</si>
  <si>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</si>
  <si>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</si>
  <si>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</si>
  <si>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</si>
  <si>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</si>
  <si>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</si>
  <si>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</si>
  <si>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</si>
  <si>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</si>
  <si>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</si>
  <si>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</si>
  <si>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</si>
  <si>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</si>
  <si>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</si>
  <si>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</si>
  <si>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</si>
  <si>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</si>
  <si>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</si>
  <si>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</si>
  <si>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</si>
  <si>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</si>
  <si>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</si>
  <si>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</si>
  <si>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</si>
  <si>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</si>
  <si>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</si>
  <si>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</si>
  <si>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</si>
  <si>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</si>
  <si>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</si>
  <si>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</si>
  <si>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</si>
  <si>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</si>
  <si>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</si>
  <si>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</si>
  <si>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</si>
  <si>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</si>
  <si>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</si>
  <si>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</si>
  <si>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</si>
  <si>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</si>
  <si>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</si>
  <si>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</si>
  <si>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</si>
  <si>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</si>
  <si>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</si>
  <si>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</si>
  <si>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</si>
  <si>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</si>
  <si>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</si>
  <si>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</si>
  <si>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</si>
  <si>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</si>
  <si>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</si>
  <si>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</si>
  <si>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</si>
  <si>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</si>
  <si>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</si>
  <si>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</si>
  <si>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</si>
  <si>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</si>
  <si>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</si>
  <si>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</si>
  <si>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</si>
  <si>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</si>
  <si>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</si>
  <si>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</si>
  <si>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</si>
  <si>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</si>
  <si>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</si>
  <si>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</si>
  <si>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</si>
  <si>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</si>
  <si>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</si>
  <si>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</si>
  <si>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</si>
  <si>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</si>
  <si>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</si>
  <si>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</si>
  <si>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</si>
  <si>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</si>
  <si>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</si>
  <si>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</si>
  <si>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</si>
  <si>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</si>
  <si>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</si>
  <si>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</si>
  <si>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</si>
  <si>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</si>
  <si>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</si>
  <si>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</si>
  <si>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</si>
  <si>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</si>
  <si>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</si>
  <si>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</si>
  <si>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</si>
  <si>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</si>
  <si>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</si>
  <si>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</si>
  <si>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</si>
  <si>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</si>
  <si>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</si>
  <si>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</si>
  <si>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</si>
  <si>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</si>
  <si>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</si>
  <si>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</si>
  <si>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</si>
  <si>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</si>
  <si>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</si>
  <si>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</si>
  <si>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</si>
  <si>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</si>
  <si>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</si>
  <si>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</si>
  <si>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</si>
  <si>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</si>
  <si>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</si>
  <si>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</si>
  <si>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</si>
  <si>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</si>
  <si>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</si>
  <si>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</si>
  <si>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</si>
  <si>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</si>
  <si>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</si>
  <si>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</si>
  <si>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</si>
  <si>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</si>
  <si>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</si>
  <si>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</si>
  <si>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</si>
  <si>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</si>
  <si>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</si>
  <si>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</si>
  <si>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</si>
  <si>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</si>
  <si>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</si>
  <si>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</si>
  <si>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</si>
  <si>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</si>
  <si>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</si>
  <si>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</si>
  <si>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</si>
  <si>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</si>
  <si>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</si>
  <si>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</si>
  <si>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</si>
  <si>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</si>
  <si>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</si>
  <si>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</si>
  <si>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</si>
  <si>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</si>
  <si>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</si>
  <si>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</si>
  <si>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</si>
  <si>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</si>
  <si>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</si>
  <si>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</si>
  <si>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</si>
  <si>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</si>
  <si>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</si>
  <si>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</si>
  <si>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</si>
  <si>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</si>
  <si>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</si>
  <si>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</si>
  <si>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</si>
  <si>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</si>
  <si>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</si>
  <si>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</si>
  <si>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</si>
  <si>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</si>
  <si>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</si>
  <si>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</si>
  <si>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</si>
  <si>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</si>
  <si>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</si>
  <si>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</si>
  <si>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</si>
  <si>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</si>
  <si>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</si>
  <si>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</si>
  <si>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</si>
  <si>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</si>
  <si>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</si>
  <si>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</si>
  <si>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</si>
  <si>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</si>
  <si>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</si>
  <si>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</si>
  <si>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</si>
  <si>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</si>
  <si>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</si>
  <si>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</si>
  <si>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</si>
  <si>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</si>
  <si>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</si>
  <si>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</si>
  <si>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</si>
  <si>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</si>
  <si>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</si>
  <si>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</si>
  <si>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</si>
  <si>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</si>
  <si>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</si>
  <si>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</si>
  <si>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</si>
  <si>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</si>
  <si>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</si>
  <si>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</si>
  <si>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</si>
  <si>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</si>
  <si>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</si>
  <si>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</si>
  <si>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</si>
  <si>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</si>
  <si>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</si>
  <si>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</si>
  <si>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</si>
  <si>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</si>
  <si>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</si>
  <si>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</si>
  <si>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</si>
  <si>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</si>
  <si>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</si>
  <si>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</si>
  <si>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</si>
  <si>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</si>
  <si>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</si>
  <si>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</si>
  <si>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</si>
  <si>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</si>
  <si>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</si>
  <si>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</si>
  <si>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</si>
  <si>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</si>
  <si>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</si>
  <si>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</si>
  <si>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</si>
  <si>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</si>
  <si>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</si>
  <si>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</si>
  <si>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</si>
  <si>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</si>
  <si>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</si>
  <si>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</si>
  <si>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</si>
  <si>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</si>
  <si>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</si>
  <si>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</si>
  <si>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</si>
  <si>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</si>
  <si>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</si>
  <si>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</si>
  <si>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</si>
  <si>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</si>
  <si>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</si>
  <si>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</si>
  <si>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</si>
  <si>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</si>
  <si>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</si>
  <si>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</si>
  <si>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</si>
  <si>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</si>
  <si>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</si>
  <si>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</si>
  <si>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</si>
  <si>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</si>
  <si>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</si>
  <si>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</si>
  <si>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</si>
  <si>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</si>
  <si>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</si>
  <si>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</si>
  <si>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</si>
  <si>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</si>
  <si>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</si>
  <si>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</si>
  <si>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</si>
  <si>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</si>
  <si>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</si>
  <si>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</si>
  <si>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</si>
  <si>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</si>
  <si>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</si>
  <si>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</si>
  <si>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</si>
  <si>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</si>
  <si>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</si>
  <si>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</si>
  <si>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</si>
  <si>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</si>
  <si>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</si>
  <si>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</si>
  <si>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</si>
  <si>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</si>
  <si>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</si>
  <si>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</si>
  <si>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</si>
  <si>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</si>
  <si>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</si>
  <si>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</si>
  <si>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</si>
  <si>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</si>
  <si>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</si>
  <si>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</si>
  <si>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</si>
  <si>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</si>
  <si>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</si>
  <si>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</si>
  <si>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</si>
  <si>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</si>
  <si>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</si>
  <si>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</si>
  <si>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</si>
  <si>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</si>
  <si>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</si>
  <si>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</si>
  <si>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</si>
  <si>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</si>
  <si>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</si>
  <si>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</si>
  <si>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</si>
  <si>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</si>
  <si>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</si>
  <si>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</si>
  <si>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</si>
  <si>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</si>
  <si>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</si>
  <si>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</si>
  <si>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</si>
  <si>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</si>
  <si>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</si>
  <si>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</si>
  <si>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</si>
  <si>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</si>
  <si>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</si>
  <si>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</si>
  <si>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</si>
  <si>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</si>
  <si>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</si>
  <si>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</si>
  <si>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</si>
  <si>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</si>
  <si>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</si>
  <si>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</si>
  <si>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</si>
  <si>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</si>
  <si>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</si>
  <si>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</si>
  <si>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</si>
  <si>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</si>
  <si>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</si>
  <si>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</si>
  <si>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</si>
  <si>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</si>
  <si>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</si>
  <si>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</si>
  <si>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</si>
  <si>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</si>
  <si>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</si>
  <si>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</si>
  <si>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</si>
  <si>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</si>
  <si>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</si>
  <si>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</si>
  <si>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</si>
  <si>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</si>
  <si>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</si>
  <si>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</si>
  <si>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</si>
  <si>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</si>
  <si>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</si>
  <si>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</si>
  <si>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</si>
  <si>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</si>
  <si>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</si>
  <si>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</si>
  <si>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</si>
  <si>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</si>
  <si>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</si>
  <si>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</si>
  <si>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</si>
  <si>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</si>
  <si>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</si>
  <si>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</si>
  <si>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</si>
  <si>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</si>
  <si>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</si>
  <si>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</si>
  <si>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</si>
  <si>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</si>
  <si>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</si>
  <si>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</si>
  <si>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</si>
  <si>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</si>
  <si>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</si>
  <si>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</si>
  <si>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</si>
  <si>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</si>
  <si>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</si>
  <si>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</si>
  <si>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</si>
  <si>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</si>
  <si>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</si>
  <si>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</si>
  <si>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</si>
  <si>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</si>
  <si>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</si>
  <si>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</si>
  <si>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</si>
  <si>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</si>
  <si>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</si>
  <si>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</si>
  <si>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</si>
  <si>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</si>
  <si>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</si>
  <si>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</si>
  <si>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</si>
  <si>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</si>
  <si>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</si>
  <si>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</si>
  <si>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</si>
  <si>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</si>
  <si>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</si>
  <si>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</si>
  <si>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</si>
  <si>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</si>
  <si>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</si>
  <si>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</si>
  <si>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</si>
  <si>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</si>
  <si>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</si>
  <si>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</si>
  <si>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</si>
  <si>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</si>
  <si>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</si>
  <si>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</si>
  <si>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</si>
  <si>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</si>
  <si>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</si>
  <si>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</si>
  <si>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</si>
  <si>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</si>
  <si>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</si>
  <si>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</si>
  <si>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</si>
  <si>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</si>
  <si>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</si>
  <si>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</si>
  <si>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</si>
  <si>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</si>
  <si>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</si>
  <si>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</si>
  <si>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</si>
  <si>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</si>
  <si>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</si>
  <si>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</si>
  <si>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</si>
  <si>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</si>
  <si>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</si>
  <si>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</si>
  <si>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</si>
  <si>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</si>
  <si>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</si>
  <si>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</si>
  <si>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</si>
  <si>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</si>
  <si>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</si>
  <si>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</si>
  <si>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</si>
  <si>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</si>
  <si>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</si>
  <si>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</si>
  <si>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</si>
  <si>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</si>
  <si>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</si>
  <si>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</si>
  <si>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</si>
  <si>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</si>
  <si>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</si>
  <si>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</si>
  <si>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</si>
  <si>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</si>
  <si>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</si>
  <si>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</si>
  <si>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</si>
  <si>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</si>
  <si>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</si>
  <si>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</si>
  <si>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</si>
  <si>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</si>
  <si>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</si>
  <si>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</si>
  <si>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</si>
  <si>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</si>
  <si>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</si>
  <si>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</si>
  <si>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</si>
  <si>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</si>
  <si>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</si>
  <si>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</si>
  <si>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</si>
  <si>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</si>
  <si>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</si>
  <si>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</si>
  <si>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</si>
  <si>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</si>
  <si>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</si>
  <si>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</si>
  <si>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</si>
  <si>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</si>
  <si>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</si>
  <si>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</si>
  <si>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</si>
  <si>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</si>
  <si>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</si>
  <si>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</si>
  <si>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</si>
  <si>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</si>
  <si>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</si>
  <si>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</si>
  <si>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</si>
  <si>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</si>
  <si>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</si>
  <si>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</si>
  <si>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</si>
  <si>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</si>
  <si>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</si>
  <si>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</si>
  <si>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</si>
  <si>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</si>
  <si>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</si>
  <si>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</si>
  <si>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</si>
  <si>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</si>
  <si>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</si>
  <si>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</si>
  <si>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</si>
  <si>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</si>
  <si>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</si>
  <si>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</si>
  <si>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</si>
  <si>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</si>
  <si>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</si>
  <si>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REFERÊNCIA: SETEMBRO/2022</t>
  </si>
  <si>
    <t>GERÊNCIA DE LOGÍSTICA - GELOG</t>
  </si>
  <si>
    <t>DEMONSTRATIVO DE ANULAÇÕES DE AQUISIÇÕES / CONTRATOS - EXERCÍCIO 2022</t>
  </si>
  <si>
    <t>01.02.017303.000279/2021-40</t>
  </si>
  <si>
    <t>01.02.017303.000077/2022-80</t>
  </si>
  <si>
    <t>01.02.017303.000339/2021-25</t>
  </si>
  <si>
    <t>01.02.017303.000259/2021-70</t>
  </si>
  <si>
    <t>01.02.017303.000269/2021-05</t>
  </si>
  <si>
    <t>01.02.017303.000511/2020-40</t>
  </si>
  <si>
    <t>01.02.017303.000104/2021-33</t>
  </si>
  <si>
    <t>01.02.017303.000337/2021-36</t>
  </si>
  <si>
    <t>01.02.017303.000327/2021-09</t>
  </si>
  <si>
    <t>01.02.017303.001248/2021-07</t>
  </si>
  <si>
    <t xml:space="preserve">01.02.017303.001114-2021-96 </t>
  </si>
  <si>
    <t>01.02.017303.000031/2020-60</t>
  </si>
  <si>
    <t>01.02.017303.000752/2022-70</t>
  </si>
  <si>
    <t>01.02.017303.000299/2022-00</t>
  </si>
  <si>
    <t>INEX nº 003/2021</t>
  </si>
  <si>
    <t>INEX nº 002/2021</t>
  </si>
  <si>
    <t>PE nº 791/2021</t>
  </si>
  <si>
    <t>RDL nº 004/2018</t>
  </si>
  <si>
    <t>CEL nº 011/2020</t>
  </si>
  <si>
    <t>INEX nº 001/2020</t>
  </si>
  <si>
    <t>PE nº 634/2021</t>
  </si>
  <si>
    <t>RDL nº 005/2018</t>
  </si>
  <si>
    <t>PE nº 1466/2018</t>
  </si>
  <si>
    <t>RDL nº 006/2020</t>
  </si>
  <si>
    <t>PE nº 1166/2016</t>
  </si>
  <si>
    <t>RDL nº 001/2020</t>
  </si>
  <si>
    <t>PE n° 027/2022</t>
  </si>
  <si>
    <t>PE nº 1095/2021</t>
  </si>
  <si>
    <t>ANULAÇÃO PARCIAL DA NE Nº 0035/2022, EMITIDA EM 03/01/2022. O SALDO ANULADO DECORRE DA ECONOMICIDADE OCORRIDA NO CONTRATO ATÉ O MÊS DE MAIO/2022</t>
  </si>
  <si>
    <t>ANULAÇÃO PARCIAL DA NE Nº 0300/2022, EMITIDA EM 27/06/2022. O SALDO ANULADO DECORRE DA ECONOMICIDADE OCORRIDA NO CONTRATO ATÉ O MÊS DE JUNHO/2022.</t>
  </si>
  <si>
    <t>ANULAÇÃO PARCIAL DA NE Nº 0390/2022, EMITIDA EM 28/07/2022.</t>
  </si>
  <si>
    <t>O VALOR ANULADO REFERE-SE AO SALDO DECORRENTE DA ECONOMICIDADE NO CONTRATO NO MÊS DE JUNHO/2022.</t>
  </si>
  <si>
    <t>EMPRESA BRASILEIRA DE CORREIOS E TELEGRAFOS EBCT</t>
  </si>
  <si>
    <t>O VALOR ANULADO REFERE-SE AO SALDO DECORRENTE DA ECONOMICIDADE NO CONTRATO NO MÊS DE JULHO/2022.</t>
  </si>
  <si>
    <t>M S DE FREITAS HARTMANN &amp; CIA LTDA -ME</t>
  </si>
  <si>
    <t>O VALOR ANULADO REFERE-SE AO SALDO DECORRENTE DA ECONOMICIDADE NO CONTRATO NO MÊS DE MAIO/2022.</t>
  </si>
  <si>
    <t>CLARO S.A</t>
  </si>
  <si>
    <t>TREVO TURISMO LTDA</t>
  </si>
  <si>
    <t>MICRO LAB . DE ANAL. E PESQ. CLIN E BIOL LTDA</t>
  </si>
  <si>
    <t>O VALOR ANULADO REFERE-SE AO SALDO DECORRENTE DA ECONOMICIDADE NO CONTRATO NO ATÉ O MÊS DE JUNHO/2022.</t>
  </si>
  <si>
    <t>PRODAM PROCESSAMENTO DE DADOS AMAZONAS SA</t>
  </si>
  <si>
    <t>ANULAÇÃO PARCIAL DA NE Nº 0221/2022, EMITIDA EM 20/05/2022. O SALDO ANULADO REFERE-SE À ECONOMICIDADE OCORRIDA NO CONTRATO ATÉ O MÊS DE JUNHO/2022.</t>
  </si>
  <si>
    <t>AMAZONAS ENERGIA S/A</t>
  </si>
  <si>
    <t>ANULAÇÃO PARCIAL DA NE Nº 0027/2022, EMITIDA EM 03/01/2022. O VALOR ANULADO DECORRE DA ECONOMICIDADE OCORRIDA NO CONTRATO ATÉ O MÊS DE MAIO/2022.</t>
  </si>
  <si>
    <t>ANULAÇÃO PARCIAL DA NE Nº 0294/2022.</t>
  </si>
  <si>
    <t>LABORATORIOS B BRAUN AS</t>
  </si>
  <si>
    <t>ANULAÇÃO TOTAL DA NE Nº 0524/2022, EMITIDA EM 21/09/2022. CONFORME RESPOSTA DA EMPRESA ACERCA DO PRAZO PARA ENTREGA DO VEÍCULO.
EM   ATENDIMENTO   À   SOLICITAÇÃO   DO   CHEFE   DO   DEPARTAMENTO   DE   ADMINISTRAÇÃO   E AUTORIZO DO DIRETOR ADMINISTRATIVO FINANCEIRO DA FUHAM.</t>
  </si>
  <si>
    <t>CJ LOCADORA DE VEÍCULOS E COMÉRCIO DE MATERIAIS ELÉTRICOS LTDA-EPP</t>
  </si>
  <si>
    <t>33903915 - Contratos para Agenciamento de Estagiários</t>
  </si>
  <si>
    <t>2022NE0000492</t>
  </si>
  <si>
    <t>01000000 - Recursos Ordinários</t>
  </si>
  <si>
    <t>2022NE0000493</t>
  </si>
  <si>
    <t>01210000 - Cotaparte do Fundo de Participação dos Estados e do Distrito Federal</t>
  </si>
  <si>
    <t>2022NE0000494</t>
  </si>
  <si>
    <t>01600000 - Recursos do FTI</t>
  </si>
  <si>
    <t>33903947 - Servicos De Comunicacao Em Geral</t>
  </si>
  <si>
    <t>2022NE0000474</t>
  </si>
  <si>
    <t>2022NE0000475</t>
  </si>
  <si>
    <t>33903917 - Manutencao E Conservacao De Maquinas E Equipamentos</t>
  </si>
  <si>
    <t>2022NE0000476</t>
  </si>
  <si>
    <t>02310000 - Transferência Fundo a Fundo de Recursos do SUS - Bloco de Custeio das Ações e Serviços Públicos de Saúde</t>
  </si>
  <si>
    <t>33913929 - Serviços de Publicações - Diário Oficial</t>
  </si>
  <si>
    <t>2022NE0000477</t>
  </si>
  <si>
    <t>2022NE0000478</t>
  </si>
  <si>
    <t>33903993 -  Servicos De Telefonia Fixa</t>
  </si>
  <si>
    <t>2022NE0000479</t>
  </si>
  <si>
    <t>2022NE0000480</t>
  </si>
  <si>
    <t>33903944 - Serviçoes De Agua e Esgoto</t>
  </si>
  <si>
    <t>2022NE0000481</t>
  </si>
  <si>
    <t>2022NE0000482</t>
  </si>
  <si>
    <t>33903301 - Passagens Nacionais</t>
  </si>
  <si>
    <t>2022NE0000483</t>
  </si>
  <si>
    <t>2022NE0000484</t>
  </si>
  <si>
    <t>33903950 - Servicos Med.Hospitalar, Odont.E Laboratoriais</t>
  </si>
  <si>
    <t>2022NE0000485</t>
  </si>
  <si>
    <t>2022NE0000486</t>
  </si>
  <si>
    <t>33904008 - Serviços Técnicos profissionais de TIC</t>
  </si>
  <si>
    <t>2022NE0000487</t>
  </si>
  <si>
    <t>33904011 - Outsourcing (Terceirização) de impressão e serviços relacionados a computação em nuvem</t>
  </si>
  <si>
    <t>2022NE0000488</t>
  </si>
  <si>
    <t>2022NE0000489</t>
  </si>
  <si>
    <t>33903943 - Serviços De Energia Elétrica</t>
  </si>
  <si>
    <t>2022NE0000490</t>
  </si>
  <si>
    <t>2022NE0000509</t>
  </si>
  <si>
    <t>33903009 - Material Farmacológico</t>
  </si>
  <si>
    <t>2022NE0000554</t>
  </si>
  <si>
    <t>33903308 - Locação de Veículos</t>
  </si>
  <si>
    <t>2022NE0000597</t>
  </si>
  <si>
    <t>MODALIDADE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</si>
</sst>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
      <b/>
      <sz val="28"/>
      <color theme="1"/>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5">
    <xf numFmtId="0" fontId="0" fillId="0" borderId="0"/>
    <xf numFmtId="43" fontId="21" fillId="0" borderId="0" applyFont="0" applyFill="0" applyBorder="0" applyAlignment="0" applyProtection="0"/>
    <xf numFmtId="44" fontId="21" fillId="0" borderId="0" applyFont="0" applyFill="0" applyBorder="0" applyAlignment="0" applyProtection="0"/>
    <xf numFmtId="0" fontId="20" fillId="0" borderId="0" applyNumberFormat="0" applyFill="0" applyBorder="0" applyAlignment="0" applyProtection="0"/>
    <xf numFmtId="0" fontId="12" fillId="0" borderId="0" applyNumberFormat="0" applyFont="0" applyFill="0" applyBorder="0" applyAlignment="0" applyProtection="0"/>
    <xf numFmtId="44" fontId="12" fillId="0" borderId="0" applyFont="0" applyFill="0" applyBorder="0" applyAlignment="0" applyProtection="0"/>
    <xf numFmtId="9" fontId="26"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44">
    <xf numFmtId="0" fontId="0" fillId="0" borderId="0" xfId="0"/>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0" fontId="0" fillId="0" borderId="1" xfId="0" applyBorder="1"/>
    <xf numFmtId="44" fontId="5" fillId="0" borderId="1" xfId="2" applyFont="1" applyFill="1" applyBorder="1" applyAlignment="1">
      <alignment horizontal="center" vertical="center" wrapText="1"/>
    </xf>
    <xf numFmtId="44" fontId="6" fillId="0" borderId="1" xfId="2" applyFont="1" applyFill="1" applyBorder="1" applyAlignment="1">
      <alignment horizontal="center" vertical="center"/>
    </xf>
    <xf numFmtId="44" fontId="6" fillId="0" borderId="1" xfId="0" applyNumberFormat="1" applyFont="1" applyBorder="1" applyAlignment="1">
      <alignment horizontal="center" vertical="center"/>
    </xf>
    <xf numFmtId="0" fontId="9" fillId="0" borderId="1" xfId="3" applyFont="1" applyBorder="1" applyAlignment="1" applyProtection="1">
      <alignment horizontal="center" vertical="center"/>
    </xf>
    <xf numFmtId="0" fontId="6" fillId="0" borderId="2" xfId="0" applyFont="1" applyBorder="1" applyAlignment="1">
      <alignment horizontal="center" vertical="center"/>
    </xf>
    <xf numFmtId="44" fontId="7" fillId="0" borderId="1" xfId="3" applyNumberFormat="1" applyFont="1" applyBorder="1" applyAlignment="1" applyProtection="1">
      <alignment horizontal="center" vertical="center"/>
    </xf>
    <xf numFmtId="0" fontId="6" fillId="0" borderId="3" xfId="0" applyFont="1" applyBorder="1" applyAlignment="1">
      <alignment horizontal="center" vertical="center"/>
    </xf>
    <xf numFmtId="4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0" fillId="0" borderId="1" xfId="0" applyBorder="1" applyAlignment="1">
      <alignment horizontal="center" vertical="center"/>
    </xf>
    <xf numFmtId="44" fontId="10" fillId="0" borderId="1" xfId="2" applyFont="1" applyBorder="1" applyAlignment="1">
      <alignment horizontal="center" vertical="center"/>
    </xf>
    <xf numFmtId="44" fontId="7"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justify" wrapText="1"/>
    </xf>
    <xf numFmtId="0" fontId="6" fillId="0" borderId="1" xfId="0" applyFont="1" applyBorder="1" applyAlignment="1">
      <alignment horizontal="justify" vertical="justify" wrapText="1"/>
    </xf>
    <xf numFmtId="0" fontId="7" fillId="0" borderId="0" xfId="4" applyNumberFormat="1" applyFont="1" applyFill="1" applyBorder="1" applyAlignment="1">
      <alignment vertical="center"/>
    </xf>
    <xf numFmtId="0" fontId="12"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2" fillId="0" borderId="0" xfId="4" applyNumberFormat="1" applyFont="1" applyFill="1" applyBorder="1" applyAlignment="1">
      <alignment vertical="center"/>
    </xf>
    <xf numFmtId="0" fontId="15" fillId="0" borderId="1" xfId="4" applyNumberFormat="1" applyFont="1" applyFill="1" applyBorder="1" applyAlignment="1">
      <alignment horizontal="center" vertical="center"/>
    </xf>
    <xf numFmtId="14"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0" fontId="17" fillId="0" borderId="1" xfId="4" applyNumberFormat="1" applyFont="1" applyFill="1" applyBorder="1" applyAlignment="1">
      <alignment horizontal="center" vertical="center"/>
    </xf>
    <xf numFmtId="44" fontId="17" fillId="0" borderId="1" xfId="5" applyFont="1" applyFill="1" applyBorder="1" applyAlignment="1">
      <alignment horizontal="center" vertical="center"/>
    </xf>
    <xf numFmtId="0" fontId="17" fillId="0" borderId="1" xfId="4" applyNumberFormat="1" applyFont="1" applyFill="1" applyBorder="1" applyAlignment="1">
      <alignment horizontal="center" vertical="center" wrapText="1"/>
    </xf>
    <xf numFmtId="0" fontId="17" fillId="2" borderId="1" xfId="4" applyNumberFormat="1" applyFont="1" applyFill="1" applyBorder="1" applyAlignment="1">
      <alignment horizontal="center" vertical="center"/>
    </xf>
    <xf numFmtId="14" fontId="15" fillId="2" borderId="1" xfId="4" applyNumberFormat="1" applyFont="1" applyFill="1" applyBorder="1" applyAlignment="1">
      <alignment horizontal="center" vertical="center"/>
    </xf>
    <xf numFmtId="44" fontId="17" fillId="2" borderId="1" xfId="5" applyFont="1" applyFill="1" applyBorder="1" applyAlignment="1">
      <alignment horizontal="center" vertical="center"/>
    </xf>
    <xf numFmtId="0" fontId="15" fillId="4" borderId="1" xfId="4" applyNumberFormat="1" applyFont="1" applyFill="1" applyBorder="1" applyAlignment="1">
      <alignment horizontal="center" vertical="center"/>
    </xf>
    <xf numFmtId="14" fontId="15" fillId="4" borderId="1" xfId="4" applyNumberFormat="1" applyFont="1" applyFill="1" applyBorder="1" applyAlignment="1">
      <alignment horizontal="center" vertical="center"/>
    </xf>
    <xf numFmtId="44" fontId="15" fillId="4" borderId="1" xfId="5" applyFont="1" applyFill="1" applyBorder="1" applyAlignment="1">
      <alignment horizontal="center" vertical="center"/>
    </xf>
    <xf numFmtId="0" fontId="12" fillId="0" borderId="1" xfId="4" applyNumberFormat="1" applyFont="1" applyFill="1" applyBorder="1" applyAlignment="1">
      <alignment horizontal="center" vertical="center"/>
    </xf>
    <xf numFmtId="14" fontId="12"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8" fillId="0" borderId="1" xfId="2" applyFont="1" applyFill="1" applyBorder="1" applyAlignment="1">
      <alignment horizontal="center" vertical="center"/>
    </xf>
    <xf numFmtId="0" fontId="12" fillId="0" borderId="1" xfId="4" applyNumberFormat="1" applyFont="1" applyFill="1" applyBorder="1" applyAlignment="1">
      <alignment vertical="center"/>
    </xf>
    <xf numFmtId="44" fontId="18" fillId="0" borderId="1" xfId="5" applyFont="1" applyFill="1" applyBorder="1" applyAlignment="1">
      <alignment horizontal="center" vertical="center"/>
    </xf>
    <xf numFmtId="0" fontId="17" fillId="0" borderId="1" xfId="4" applyNumberFormat="1" applyFont="1" applyFill="1" applyBorder="1" applyAlignment="1">
      <alignment horizontal="left" vertical="center" wrapText="1"/>
    </xf>
    <xf numFmtId="0" fontId="7" fillId="0" borderId="1" xfId="4" applyNumberFormat="1" applyFont="1" applyFill="1" applyBorder="1" applyAlignment="1">
      <alignment horizontal="center" vertical="center"/>
    </xf>
    <xf numFmtId="14" fontId="7" fillId="0" borderId="1" xfId="4" applyNumberFormat="1" applyFont="1" applyFill="1" applyBorder="1" applyAlignment="1">
      <alignment horizontal="center" vertical="center"/>
    </xf>
    <xf numFmtId="0" fontId="17" fillId="0" borderId="1" xfId="4" applyNumberFormat="1" applyFont="1" applyFill="1" applyBorder="1" applyAlignment="1">
      <alignment horizontal="left" vertical="center"/>
    </xf>
    <xf numFmtId="44" fontId="18" fillId="2" borderId="1" xfId="2" applyFont="1" applyFill="1" applyBorder="1" applyAlignment="1">
      <alignment horizontal="center" vertical="center"/>
    </xf>
    <xf numFmtId="0" fontId="15" fillId="2" borderId="1" xfId="4" applyNumberFormat="1" applyFont="1" applyFill="1" applyBorder="1" applyAlignment="1">
      <alignment horizontal="center" vertical="center"/>
    </xf>
    <xf numFmtId="44" fontId="18" fillId="4" borderId="1" xfId="2" applyFont="1" applyFill="1" applyBorder="1" applyAlignment="1">
      <alignment horizontal="center" vertical="center"/>
    </xf>
    <xf numFmtId="44" fontId="19" fillId="0" borderId="1" xfId="2"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15"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2" fillId="0" borderId="1" xfId="4" applyNumberFormat="1" applyFont="1" applyFill="1" applyBorder="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10" fillId="0" borderId="0" xfId="0" applyFont="1" applyAlignment="1">
      <alignment horizontal="center" vertical="center"/>
    </xf>
    <xf numFmtId="44" fontId="10" fillId="0" borderId="0" xfId="2" applyFont="1" applyBorder="1" applyAlignment="1">
      <alignment horizontal="center" vertical="center"/>
    </xf>
    <xf numFmtId="0" fontId="0" fillId="0" borderId="0" xfId="0" applyAlignment="1">
      <alignment horizontal="center" vertical="center"/>
    </xf>
    <xf numFmtId="0" fontId="27" fillId="0" borderId="1" xfId="0" applyFont="1" applyBorder="1" applyAlignment="1">
      <alignment horizontal="center" vertical="center" wrapText="1"/>
    </xf>
    <xf numFmtId="43" fontId="27" fillId="0" borderId="1" xfId="1" applyFont="1" applyBorder="1" applyAlignment="1">
      <alignment horizontal="center" vertical="center" wrapText="1"/>
    </xf>
    <xf numFmtId="0" fontId="28" fillId="5" borderId="1" xfId="0" applyFont="1" applyFill="1" applyBorder="1" applyAlignment="1">
      <alignment horizontal="center" vertical="center"/>
    </xf>
    <xf numFmtId="0" fontId="28" fillId="5" borderId="1" xfId="0" applyFont="1" applyFill="1" applyBorder="1" applyAlignment="1">
      <alignment vertical="center" wrapText="1"/>
    </xf>
    <xf numFmtId="43" fontId="27" fillId="5" borderId="1" xfId="1" applyFont="1" applyFill="1" applyBorder="1" applyAlignment="1">
      <alignment vertical="center"/>
    </xf>
    <xf numFmtId="0" fontId="27" fillId="5" borderId="1" xfId="0" applyFont="1" applyFill="1" applyBorder="1" applyAlignment="1">
      <alignment horizontal="center" vertical="center" wrapText="1"/>
    </xf>
    <xf numFmtId="9" fontId="0" fillId="0" borderId="0" xfId="6" applyFont="1" applyBorder="1" applyAlignment="1">
      <alignment vertical="center"/>
    </xf>
    <xf numFmtId="43" fontId="27" fillId="5" borderId="1" xfId="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vertical="center" wrapText="1"/>
    </xf>
    <xf numFmtId="43" fontId="29" fillId="2" borderId="1" xfId="1" applyFont="1" applyFill="1" applyBorder="1" applyAlignment="1">
      <alignment horizontal="center" vertical="center"/>
    </xf>
    <xf numFmtId="0" fontId="27" fillId="2" borderId="1" xfId="0" applyFont="1" applyFill="1" applyBorder="1" applyAlignment="1">
      <alignment horizontal="center" vertical="center" wrapText="1"/>
    </xf>
    <xf numFmtId="0" fontId="29" fillId="0" borderId="0" xfId="0" applyFont="1" applyAlignment="1">
      <alignment horizontal="center" vertical="center"/>
    </xf>
    <xf numFmtId="44" fontId="29" fillId="0" borderId="0" xfId="2" applyFont="1" applyBorder="1" applyAlignment="1">
      <alignment horizontal="center" vertical="center"/>
    </xf>
    <xf numFmtId="0" fontId="30" fillId="0" borderId="0" xfId="0" applyFont="1" applyAlignment="1">
      <alignment vertical="center"/>
    </xf>
    <xf numFmtId="44" fontId="30" fillId="0" borderId="0" xfId="2" applyFont="1" applyBorder="1" applyAlignment="1">
      <alignment vertical="center"/>
    </xf>
    <xf numFmtId="44" fontId="0" fillId="0" borderId="0" xfId="2"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43" fontId="27" fillId="0" borderId="1" xfId="1" applyFont="1" applyFill="1" applyBorder="1" applyAlignment="1">
      <alignment horizontal="center" vertical="center"/>
    </xf>
    <xf numFmtId="44" fontId="27" fillId="0" borderId="1" xfId="2" applyFont="1" applyFill="1" applyBorder="1" applyAlignment="1">
      <alignment horizontal="center" vertical="center" wrapText="1"/>
    </xf>
    <xf numFmtId="9" fontId="27" fillId="6" borderId="3" xfId="0" applyNumberFormat="1" applyFont="1" applyFill="1" applyBorder="1" applyAlignment="1">
      <alignment vertical="center"/>
    </xf>
    <xf numFmtId="0" fontId="28" fillId="0" borderId="1" xfId="0" applyFont="1" applyBorder="1" applyAlignment="1">
      <alignment horizontal="center" vertical="center" wrapText="1"/>
    </xf>
    <xf numFmtId="0" fontId="27" fillId="0" borderId="1" xfId="0" applyFont="1" applyBorder="1" applyAlignment="1">
      <alignment horizontal="justify" vertical="center" wrapText="1"/>
    </xf>
    <xf numFmtId="44" fontId="0" fillId="0" borderId="0" xfId="0" applyNumberFormat="1" applyAlignment="1">
      <alignment vertical="center"/>
    </xf>
    <xf numFmtId="43" fontId="4" fillId="0" borderId="1" xfId="2" applyNumberFormat="1" applyFont="1" applyBorder="1" applyAlignment="1">
      <alignment horizontal="center" vertical="center"/>
    </xf>
    <xf numFmtId="44" fontId="4" fillId="0" borderId="1" xfId="2" applyFont="1" applyBorder="1" applyAlignment="1">
      <alignment horizontal="center" vertical="center" wrapText="1"/>
    </xf>
    <xf numFmtId="0" fontId="31" fillId="0" borderId="0" xfId="0" applyFont="1" applyAlignment="1">
      <alignment vertical="center"/>
    </xf>
    <xf numFmtId="44" fontId="31" fillId="0" borderId="0" xfId="2" applyFont="1" applyBorder="1" applyAlignment="1">
      <alignment vertical="center"/>
    </xf>
    <xf numFmtId="44" fontId="31" fillId="0" borderId="0" xfId="0" applyNumberFormat="1" applyFont="1" applyAlignment="1">
      <alignment vertical="center"/>
    </xf>
    <xf numFmtId="0" fontId="27" fillId="0" borderId="0" xfId="0" applyFont="1" applyAlignment="1">
      <alignment vertical="center"/>
    </xf>
    <xf numFmtId="0" fontId="23" fillId="0" borderId="0" xfId="0" applyFont="1" applyAlignment="1">
      <alignment vertical="center" wrapText="1"/>
    </xf>
    <xf numFmtId="43" fontId="25" fillId="0" borderId="0" xfId="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7" fillId="6" borderId="3" xfId="0" applyFont="1" applyFill="1" applyBorder="1" applyAlignment="1">
      <alignment vertical="center"/>
    </xf>
    <xf numFmtId="0" fontId="25" fillId="7" borderId="1" xfId="0" applyFont="1" applyFill="1" applyBorder="1" applyAlignment="1">
      <alignment horizontal="center" vertical="center" wrapText="1"/>
    </xf>
    <xf numFmtId="0" fontId="28" fillId="0" borderId="1" xfId="0" applyFont="1" applyBorder="1" applyAlignment="1">
      <alignment horizontal="left" vertical="center" wrapText="1"/>
    </xf>
    <xf numFmtId="43" fontId="27" fillId="0" borderId="1" xfId="1" applyFont="1" applyBorder="1" applyAlignment="1">
      <alignment horizontal="center" vertical="center"/>
    </xf>
    <xf numFmtId="0" fontId="27" fillId="0" borderId="1" xfId="0" applyFont="1" applyBorder="1" applyAlignment="1">
      <alignment horizontal="left" vertical="center" wrapText="1"/>
    </xf>
    <xf numFmtId="9" fontId="27" fillId="0" borderId="1" xfId="0" applyNumberFormat="1" applyFont="1" applyBorder="1" applyAlignment="1">
      <alignment vertical="center"/>
    </xf>
    <xf numFmtId="44" fontId="27" fillId="0" borderId="1" xfId="2" applyFont="1" applyBorder="1" applyAlignment="1">
      <alignment horizontal="center" vertical="center" wrapText="1"/>
    </xf>
    <xf numFmtId="0" fontId="27" fillId="0" borderId="2" xfId="0" applyFont="1" applyBorder="1" applyAlignment="1">
      <alignment horizontal="center" vertical="center"/>
    </xf>
    <xf numFmtId="0" fontId="27" fillId="0" borderId="14" xfId="0" applyFont="1" applyBorder="1" applyAlignment="1">
      <alignment horizontal="center" vertical="center"/>
    </xf>
    <xf numFmtId="44" fontId="27" fillId="0" borderId="14" xfId="2" applyFont="1" applyBorder="1" applyAlignment="1">
      <alignment horizontal="center" vertical="center"/>
    </xf>
    <xf numFmtId="44" fontId="27" fillId="0" borderId="14" xfId="2" applyFont="1" applyBorder="1" applyAlignment="1">
      <alignment horizontal="center" vertical="center" wrapText="1"/>
    </xf>
    <xf numFmtId="9" fontId="27" fillId="0" borderId="3" xfId="0" applyNumberFormat="1" applyFont="1" applyBorder="1" applyAlignment="1">
      <alignment vertical="center"/>
    </xf>
    <xf numFmtId="0" fontId="27" fillId="6" borderId="1" xfId="0" applyFont="1" applyFill="1" applyBorder="1" applyAlignment="1">
      <alignment vertical="center"/>
    </xf>
    <xf numFmtId="0" fontId="27" fillId="0" borderId="1" xfId="0" applyFont="1" applyBorder="1" applyAlignment="1">
      <alignment vertical="center"/>
    </xf>
    <xf numFmtId="0" fontId="27" fillId="0" borderId="0" xfId="0" applyFont="1" applyAlignment="1">
      <alignment horizontal="center" vertical="center"/>
    </xf>
    <xf numFmtId="44" fontId="27" fillId="0" borderId="0" xfId="2" applyFont="1" applyBorder="1" applyAlignment="1">
      <alignment horizontal="center" vertical="center"/>
    </xf>
    <xf numFmtId="44" fontId="27" fillId="0" borderId="0" xfId="2" applyFont="1" applyBorder="1" applyAlignment="1">
      <alignment horizontal="center" vertical="center" wrapText="1"/>
    </xf>
    <xf numFmtId="9" fontId="27" fillId="0" borderId="0" xfId="0" applyNumberFormat="1" applyFont="1" applyAlignment="1">
      <alignment horizontal="center" vertical="center"/>
    </xf>
    <xf numFmtId="0" fontId="25" fillId="0" borderId="1" xfId="0" applyFont="1" applyBorder="1" applyAlignment="1">
      <alignment horizontal="center" vertical="center"/>
    </xf>
    <xf numFmtId="0" fontId="0" fillId="0" borderId="0" xfId="0" applyAlignment="1">
      <alignment vertical="center" wrapText="1"/>
    </xf>
    <xf numFmtId="43" fontId="10" fillId="0" borderId="0" xfId="1" applyFont="1" applyBorder="1" applyAlignment="1">
      <alignment horizontal="center" vertical="center"/>
    </xf>
    <xf numFmtId="0" fontId="10" fillId="0" borderId="0" xfId="0" applyFont="1" applyAlignment="1">
      <alignment vertical="center"/>
    </xf>
    <xf numFmtId="0" fontId="27" fillId="8" borderId="1" xfId="0" applyFont="1" applyFill="1" applyBorder="1" applyAlignment="1">
      <alignment horizontal="center" vertical="center"/>
    </xf>
    <xf numFmtId="0" fontId="28" fillId="8" borderId="1" xfId="0" applyFont="1" applyFill="1" applyBorder="1" applyAlignment="1">
      <alignment horizontal="left" vertical="center" wrapText="1"/>
    </xf>
    <xf numFmtId="0" fontId="28" fillId="8" borderId="1" xfId="0" applyFont="1" applyFill="1" applyBorder="1" applyAlignment="1">
      <alignment horizontal="center" vertical="center"/>
    </xf>
    <xf numFmtId="44" fontId="27" fillId="8" borderId="1" xfId="2" applyFont="1" applyFill="1" applyBorder="1" applyAlignment="1">
      <alignment horizontal="center" vertical="center"/>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xf>
    <xf numFmtId="44" fontId="27" fillId="0" borderId="1" xfId="2" applyFont="1" applyBorder="1" applyAlignment="1">
      <alignment horizontal="center" vertical="center"/>
    </xf>
    <xf numFmtId="44" fontId="27" fillId="0" borderId="1" xfId="2" applyFont="1" applyFill="1" applyBorder="1" applyAlignment="1">
      <alignment horizontal="center" vertical="center"/>
    </xf>
    <xf numFmtId="9" fontId="27" fillId="0" borderId="1" xfId="6" applyFont="1" applyBorder="1" applyAlignment="1">
      <alignment horizontal="center" vertical="center"/>
    </xf>
    <xf numFmtId="43" fontId="27" fillId="8" borderId="1" xfId="1" applyFont="1" applyFill="1" applyBorder="1" applyAlignment="1">
      <alignment horizontal="center" vertical="center"/>
    </xf>
    <xf numFmtId="0" fontId="27" fillId="8" borderId="1" xfId="0" applyFont="1" applyFill="1" applyBorder="1" applyAlignment="1">
      <alignment horizontal="justify" vertical="center" wrapText="1"/>
    </xf>
    <xf numFmtId="0" fontId="29" fillId="8" borderId="1" xfId="0" applyFont="1" applyFill="1" applyBorder="1" applyAlignment="1">
      <alignment horizontal="center" vertical="center"/>
    </xf>
    <xf numFmtId="44" fontId="33" fillId="8" borderId="1" xfId="2"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xf>
    <xf numFmtId="0" fontId="35" fillId="0" borderId="0" xfId="0" applyFont="1"/>
    <xf numFmtId="0" fontId="36" fillId="0" borderId="0" xfId="0" applyFont="1"/>
    <xf numFmtId="0" fontId="35" fillId="0" borderId="0" xfId="0" applyFont="1" applyAlignment="1">
      <alignment horizontal="center" vertical="center" wrapText="1"/>
    </xf>
    <xf numFmtId="0" fontId="35" fillId="0" borderId="6" xfId="0" applyFont="1" applyBorder="1" applyAlignment="1">
      <alignment horizontal="center" vertical="center"/>
    </xf>
    <xf numFmtId="0" fontId="35" fillId="0" borderId="0" xfId="0" applyFont="1" applyAlignment="1">
      <alignment horizontal="center" wrapText="1"/>
    </xf>
    <xf numFmtId="0" fontId="35" fillId="0" borderId="0" xfId="0" applyFont="1" applyAlignment="1">
      <alignment horizontal="center"/>
    </xf>
    <xf numFmtId="0" fontId="36" fillId="0" borderId="20" xfId="0" applyFont="1" applyBorder="1" applyAlignment="1">
      <alignment horizontal="left" vertical="top" wrapText="1"/>
    </xf>
    <xf numFmtId="8" fontId="35" fillId="0" borderId="21" xfId="0" applyNumberFormat="1" applyFont="1" applyBorder="1" applyAlignment="1">
      <alignment vertical="center" wrapText="1"/>
    </xf>
    <xf numFmtId="4" fontId="36" fillId="0" borderId="0" xfId="0" applyNumberFormat="1" applyFont="1" applyAlignment="1">
      <alignment horizontal="center" vertical="top" wrapText="1"/>
    </xf>
    <xf numFmtId="43" fontId="38" fillId="0" borderId="20" xfId="1" applyFont="1" applyFill="1" applyBorder="1" applyAlignment="1">
      <alignment horizontal="center" vertical="center" wrapText="1"/>
    </xf>
    <xf numFmtId="0" fontId="36" fillId="0" borderId="19" xfId="0" applyFont="1" applyBorder="1" applyAlignment="1">
      <alignment horizontal="center" vertical="center"/>
    </xf>
    <xf numFmtId="0" fontId="36" fillId="0" borderId="22" xfId="1" applyNumberFormat="1" applyFont="1" applyBorder="1" applyAlignment="1">
      <alignment horizontal="center" vertical="center"/>
    </xf>
    <xf numFmtId="49" fontId="38" fillId="0" borderId="1" xfId="0" applyNumberFormat="1" applyFont="1" applyBorder="1" applyAlignment="1">
      <alignment horizontal="center" vertical="center" wrapText="1"/>
    </xf>
    <xf numFmtId="49" fontId="38" fillId="0" borderId="5" xfId="0" applyNumberFormat="1" applyFont="1" applyBorder="1" applyAlignment="1">
      <alignment horizontal="center" vertical="center" wrapText="1"/>
    </xf>
    <xf numFmtId="0" fontId="37" fillId="0" borderId="20" xfId="0" applyFont="1" applyBorder="1" applyAlignment="1">
      <alignment horizontal="left" vertical="top" wrapText="1"/>
    </xf>
    <xf numFmtId="8" fontId="37" fillId="0" borderId="21" xfId="1" applyNumberFormat="1" applyFont="1" applyFill="1" applyBorder="1" applyAlignment="1">
      <alignment horizontal="right" vertical="top" wrapText="1"/>
    </xf>
    <xf numFmtId="4" fontId="37" fillId="0" borderId="0" xfId="0" applyNumberFormat="1" applyFont="1" applyAlignment="1">
      <alignment horizontal="center" vertical="top" wrapText="1"/>
    </xf>
    <xf numFmtId="43" fontId="37" fillId="0" borderId="20" xfId="1" applyFont="1" applyFill="1" applyBorder="1" applyAlignment="1">
      <alignment horizontal="right" vertical="top" wrapText="1"/>
    </xf>
    <xf numFmtId="0" fontId="37" fillId="0" borderId="19" xfId="0" applyFont="1" applyBorder="1" applyAlignment="1">
      <alignment horizontal="center"/>
    </xf>
    <xf numFmtId="0" fontId="35" fillId="0" borderId="6" xfId="0" applyFont="1" applyBorder="1" applyAlignment="1">
      <alignment horizontal="center"/>
    </xf>
    <xf numFmtId="0" fontId="36" fillId="0" borderId="23" xfId="0" applyFont="1" applyBorder="1" applyAlignment="1">
      <alignment horizontal="left" vertical="top" wrapText="1"/>
    </xf>
    <xf numFmtId="8" fontId="36" fillId="0" borderId="24" xfId="0" applyNumberFormat="1" applyFont="1" applyBorder="1" applyAlignment="1">
      <alignment vertical="center" wrapText="1"/>
    </xf>
    <xf numFmtId="43" fontId="38" fillId="0" borderId="20" xfId="1" applyFont="1" applyFill="1" applyBorder="1" applyAlignment="1">
      <alignment horizontal="center" vertical="top" wrapText="1"/>
    </xf>
    <xf numFmtId="0" fontId="36" fillId="0" borderId="19" xfId="0" applyFont="1" applyBorder="1" applyAlignment="1">
      <alignment horizontal="center"/>
    </xf>
    <xf numFmtId="43" fontId="38" fillId="0" borderId="32" xfId="1" applyFont="1" applyFill="1" applyBorder="1" applyAlignment="1">
      <alignment horizontal="center" vertical="center" wrapText="1"/>
    </xf>
    <xf numFmtId="0" fontId="36" fillId="0" borderId="6"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1" xfId="0" applyFont="1" applyBorder="1" applyAlignment="1">
      <alignment horizontal="center" vertical="center"/>
    </xf>
    <xf numFmtId="0" fontId="39" fillId="0" borderId="0" xfId="0" applyFont="1"/>
    <xf numFmtId="43" fontId="38" fillId="0" borderId="39" xfId="1" applyFont="1" applyFill="1" applyBorder="1" applyAlignment="1">
      <alignment horizontal="center" vertical="center" wrapText="1"/>
    </xf>
    <xf numFmtId="0" fontId="38" fillId="0" borderId="5" xfId="0" applyFont="1" applyBorder="1" applyAlignment="1">
      <alignment horizontal="center" vertical="center"/>
    </xf>
    <xf numFmtId="43" fontId="38" fillId="0" borderId="42" xfId="1" applyFont="1" applyFill="1" applyBorder="1" applyAlignment="1">
      <alignment horizontal="center" vertical="center" wrapText="1"/>
    </xf>
    <xf numFmtId="0" fontId="38" fillId="0" borderId="43" xfId="0" applyFont="1" applyBorder="1" applyAlignment="1">
      <alignment horizontal="center" vertical="center"/>
    </xf>
    <xf numFmtId="8" fontId="36" fillId="0" borderId="21" xfId="0" applyNumberFormat="1" applyFont="1" applyBorder="1" applyAlignment="1">
      <alignment vertical="center" wrapText="1"/>
    </xf>
    <xf numFmtId="4" fontId="38" fillId="0" borderId="36" xfId="0" applyNumberFormat="1" applyFont="1" applyBorder="1" applyAlignment="1">
      <alignment horizontal="right" vertical="center" wrapText="1"/>
    </xf>
    <xf numFmtId="4" fontId="38" fillId="0" borderId="39" xfId="0" applyNumberFormat="1" applyFont="1" applyBorder="1" applyAlignment="1">
      <alignment horizontal="right" vertical="center" wrapText="1"/>
    </xf>
    <xf numFmtId="0" fontId="38" fillId="0" borderId="0" xfId="0" applyFont="1" applyAlignment="1">
      <alignment vertical="top" wrapText="1"/>
    </xf>
    <xf numFmtId="43" fontId="38" fillId="0" borderId="0" xfId="1" applyFont="1" applyFill="1" applyBorder="1" applyAlignment="1">
      <alignment horizontal="center" vertical="top" wrapText="1"/>
    </xf>
    <xf numFmtId="4" fontId="38" fillId="0" borderId="0" xfId="0" applyNumberFormat="1" applyFont="1" applyAlignment="1">
      <alignment horizontal="center" vertical="top" wrapText="1"/>
    </xf>
    <xf numFmtId="0" fontId="38" fillId="0" borderId="0" xfId="0" applyFont="1" applyAlignment="1">
      <alignment horizontal="center"/>
    </xf>
    <xf numFmtId="0" fontId="38" fillId="0" borderId="0" xfId="1" applyNumberFormat="1" applyFont="1" applyFill="1" applyBorder="1" applyAlignment="1">
      <alignment horizontal="center"/>
    </xf>
    <xf numFmtId="43" fontId="36" fillId="0" borderId="0" xfId="1" applyFont="1" applyFill="1" applyBorder="1" applyAlignment="1">
      <alignment horizontal="center" vertical="top" wrapText="1"/>
    </xf>
    <xf numFmtId="0" fontId="36" fillId="0" borderId="0" xfId="0" applyFont="1" applyAlignment="1">
      <alignment horizontal="center"/>
    </xf>
    <xf numFmtId="0" fontId="36" fillId="0" borderId="0" xfId="1" applyNumberFormat="1" applyFont="1" applyFill="1" applyBorder="1" applyAlignment="1">
      <alignment horizontal="center"/>
    </xf>
    <xf numFmtId="0" fontId="36" fillId="0" borderId="0" xfId="0" applyFont="1" applyAlignment="1">
      <alignment vertical="top" wrapText="1"/>
    </xf>
    <xf numFmtId="0" fontId="36" fillId="0" borderId="20" xfId="0" applyFont="1" applyBorder="1" applyAlignment="1">
      <alignment horizontal="left" wrapText="1"/>
    </xf>
    <xf numFmtId="0" fontId="36" fillId="0" borderId="21" xfId="1" applyNumberFormat="1" applyFont="1" applyFill="1" applyBorder="1" applyAlignment="1">
      <alignment horizontal="center"/>
    </xf>
    <xf numFmtId="0" fontId="37" fillId="0" borderId="27" xfId="0" applyFont="1" applyBorder="1" applyAlignment="1">
      <alignment horizontal="left" vertical="top" wrapText="1"/>
    </xf>
    <xf numFmtId="8" fontId="37" fillId="0" borderId="28" xfId="1" applyNumberFormat="1" applyFont="1" applyFill="1" applyBorder="1" applyAlignment="1">
      <alignment horizontal="center" vertical="top" wrapText="1"/>
    </xf>
    <xf numFmtId="8" fontId="37" fillId="0" borderId="27" xfId="1" applyNumberFormat="1" applyFont="1" applyFill="1" applyBorder="1" applyAlignment="1">
      <alignment horizontal="center" vertical="top" wrapText="1"/>
    </xf>
    <xf numFmtId="8" fontId="37" fillId="0" borderId="29" xfId="1" applyNumberFormat="1" applyFont="1" applyFill="1" applyBorder="1" applyAlignment="1">
      <alignment horizontal="center" vertical="top" wrapText="1"/>
    </xf>
    <xf numFmtId="8" fontId="37" fillId="0" borderId="0" xfId="1" applyNumberFormat="1" applyFont="1" applyFill="1" applyBorder="1" applyAlignment="1">
      <alignment horizontal="center" vertical="top" wrapText="1"/>
    </xf>
    <xf numFmtId="0" fontId="37" fillId="0" borderId="44" xfId="0" applyFont="1" applyBorder="1" applyAlignment="1">
      <alignment horizontal="left" vertical="top" wrapText="1"/>
    </xf>
    <xf numFmtId="0" fontId="36" fillId="0" borderId="44" xfId="0" applyFont="1" applyBorder="1"/>
    <xf numFmtId="8" fontId="36" fillId="0" borderId="0" xfId="0" applyNumberFormat="1" applyFont="1"/>
    <xf numFmtId="43" fontId="35" fillId="0" borderId="32" xfId="1" applyFont="1" applyBorder="1" applyAlignment="1">
      <alignment horizontal="center" vertical="center"/>
    </xf>
    <xf numFmtId="43" fontId="35" fillId="0" borderId="46" xfId="1" applyFont="1" applyBorder="1" applyAlignment="1">
      <alignment horizontal="center" vertical="center"/>
    </xf>
    <xf numFmtId="43" fontId="35" fillId="0" borderId="47" xfId="1" applyFont="1" applyBorder="1" applyAlignment="1">
      <alignment horizontal="center"/>
    </xf>
    <xf numFmtId="43" fontId="35" fillId="0" borderId="33" xfId="1" applyFont="1" applyBorder="1" applyAlignment="1">
      <alignment horizontal="center"/>
    </xf>
    <xf numFmtId="0" fontId="37" fillId="0" borderId="21" xfId="1" applyNumberFormat="1" applyFont="1" applyFill="1" applyBorder="1" applyAlignment="1">
      <alignment horizontal="center"/>
    </xf>
    <xf numFmtId="43" fontId="35" fillId="0" borderId="48" xfId="1" applyFont="1" applyBorder="1" applyAlignment="1">
      <alignment horizontal="center" vertical="center"/>
    </xf>
    <xf numFmtId="43" fontId="38" fillId="0" borderId="21" xfId="1" applyFont="1" applyBorder="1" applyAlignment="1">
      <alignment horizontal="center" vertical="center" wrapText="1"/>
    </xf>
    <xf numFmtId="43" fontId="38" fillId="0" borderId="46" xfId="1" applyFont="1" applyFill="1" applyBorder="1" applyAlignment="1">
      <alignment horizontal="center" vertical="center"/>
    </xf>
    <xf numFmtId="43" fontId="38" fillId="0" borderId="50" xfId="1" applyFont="1" applyFill="1" applyBorder="1" applyAlignment="1">
      <alignment horizontal="center" vertical="center"/>
    </xf>
    <xf numFmtId="43" fontId="37" fillId="0" borderId="20" xfId="1" applyFont="1" applyFill="1" applyBorder="1" applyAlignment="1">
      <alignment horizontal="center"/>
    </xf>
    <xf numFmtId="43" fontId="37" fillId="0" borderId="21" xfId="1" applyFont="1" applyFill="1" applyBorder="1" applyAlignment="1">
      <alignment horizontal="center"/>
    </xf>
    <xf numFmtId="0" fontId="37" fillId="9" borderId="45" xfId="0" applyFont="1" applyFill="1" applyBorder="1" applyAlignment="1">
      <alignment horizontal="center" vertical="center" wrapText="1"/>
    </xf>
    <xf numFmtId="43" fontId="35" fillId="0" borderId="51" xfId="1" applyFont="1" applyBorder="1" applyAlignment="1">
      <alignment horizontal="center" vertical="center"/>
    </xf>
    <xf numFmtId="43" fontId="35" fillId="0" borderId="52" xfId="1" applyFont="1" applyBorder="1" applyAlignment="1">
      <alignment horizontal="center"/>
    </xf>
    <xf numFmtId="43" fontId="38" fillId="0" borderId="45" xfId="1" applyFont="1" applyBorder="1" applyAlignment="1">
      <alignment horizontal="center" vertical="center" wrapText="1"/>
    </xf>
    <xf numFmtId="0" fontId="37" fillId="0" borderId="45" xfId="1" applyNumberFormat="1" applyFont="1" applyFill="1" applyBorder="1" applyAlignment="1">
      <alignment horizontal="center"/>
    </xf>
    <xf numFmtId="0" fontId="35" fillId="0" borderId="52" xfId="0" applyFont="1" applyBorder="1" applyAlignment="1">
      <alignment horizontal="center"/>
    </xf>
    <xf numFmtId="43" fontId="36" fillId="0" borderId="45" xfId="0" applyNumberFormat="1" applyFont="1" applyBorder="1" applyAlignment="1">
      <alignment vertical="center"/>
    </xf>
    <xf numFmtId="43" fontId="35" fillId="0" borderId="45" xfId="0" applyNumberFormat="1" applyFont="1" applyBorder="1"/>
    <xf numFmtId="0" fontId="35" fillId="0" borderId="48" xfId="0" applyFont="1" applyBorder="1" applyAlignment="1">
      <alignment horizontal="center" vertical="center"/>
    </xf>
    <xf numFmtId="43" fontId="35" fillId="0" borderId="46" xfId="1" applyFont="1" applyBorder="1" applyAlignment="1">
      <alignment horizontal="center" vertical="center" wrapText="1"/>
    </xf>
    <xf numFmtId="0" fontId="35" fillId="0" borderId="49" xfId="0" applyFont="1" applyBorder="1"/>
    <xf numFmtId="43" fontId="35" fillId="0" borderId="33" xfId="1" applyFont="1" applyBorder="1" applyAlignment="1">
      <alignment horizontal="center" wrapText="1"/>
    </xf>
    <xf numFmtId="0" fontId="37" fillId="0" borderId="22" xfId="1" applyNumberFormat="1" applyFont="1" applyFill="1" applyBorder="1" applyAlignment="1">
      <alignment horizontal="center"/>
    </xf>
    <xf numFmtId="43" fontId="35" fillId="0" borderId="4" xfId="1" applyFont="1" applyBorder="1" applyAlignment="1">
      <alignment horizontal="center"/>
    </xf>
    <xf numFmtId="43" fontId="35" fillId="0" borderId="32" xfId="1" applyFont="1" applyBorder="1" applyAlignment="1">
      <alignment horizontal="center"/>
    </xf>
    <xf numFmtId="43" fontId="35" fillId="0" borderId="46" xfId="1" applyFont="1" applyBorder="1" applyAlignment="1">
      <alignment horizontal="center"/>
    </xf>
    <xf numFmtId="0" fontId="36" fillId="0" borderId="21" xfId="1" applyNumberFormat="1" applyFont="1" applyBorder="1" applyAlignment="1">
      <alignment horizontal="center"/>
    </xf>
    <xf numFmtId="0" fontId="38" fillId="0" borderId="46" xfId="1" applyNumberFormat="1" applyFont="1" applyBorder="1" applyAlignment="1">
      <alignment horizontal="center" vertical="center"/>
    </xf>
    <xf numFmtId="0" fontId="38" fillId="0" borderId="50" xfId="1" applyNumberFormat="1" applyFont="1" applyFill="1" applyBorder="1" applyAlignment="1">
      <alignment horizontal="center" vertical="center"/>
    </xf>
    <xf numFmtId="0" fontId="38" fillId="0" borderId="58" xfId="1" applyNumberFormat="1" applyFont="1" applyBorder="1" applyAlignment="1">
      <alignment horizontal="center" vertical="center"/>
    </xf>
    <xf numFmtId="0" fontId="38" fillId="0" borderId="58" xfId="1" applyNumberFormat="1" applyFont="1" applyFill="1" applyBorder="1" applyAlignment="1">
      <alignment horizontal="center" vertical="center"/>
    </xf>
    <xf numFmtId="43" fontId="35" fillId="0" borderId="51" xfId="1" applyFont="1" applyBorder="1" applyAlignment="1">
      <alignment horizontal="center"/>
    </xf>
    <xf numFmtId="43" fontId="35" fillId="0" borderId="54" xfId="1" applyFont="1" applyBorder="1" applyAlignment="1">
      <alignment horizontal="center"/>
    </xf>
    <xf numFmtId="0" fontId="36" fillId="0" borderId="45" xfId="1" applyNumberFormat="1" applyFont="1" applyBorder="1" applyAlignment="1">
      <alignment horizontal="center"/>
    </xf>
    <xf numFmtId="43" fontId="38" fillId="0" borderId="53" xfId="1" applyFont="1" applyBorder="1" applyAlignment="1">
      <alignment horizontal="center" vertical="center"/>
    </xf>
    <xf numFmtId="43" fontId="38" fillId="0" borderId="60" xfId="1" applyFont="1" applyFill="1" applyBorder="1" applyAlignment="1">
      <alignment horizontal="center" vertical="center"/>
    </xf>
    <xf numFmtId="43" fontId="38" fillId="0" borderId="60" xfId="1" applyFont="1" applyBorder="1" applyAlignment="1">
      <alignment horizontal="center" vertical="center"/>
    </xf>
    <xf numFmtId="43" fontId="38" fillId="0" borderId="51" xfId="1" applyFont="1" applyBorder="1" applyAlignment="1">
      <alignment horizontal="center" vertical="center"/>
    </xf>
    <xf numFmtId="43" fontId="38" fillId="0" borderId="52" xfId="1" applyFont="1" applyFill="1" applyBorder="1" applyAlignment="1">
      <alignment horizontal="center" vertical="center"/>
    </xf>
    <xf numFmtId="43" fontId="37" fillId="0" borderId="45" xfId="1" applyFont="1" applyFill="1" applyBorder="1" applyAlignment="1">
      <alignment horizontal="center"/>
    </xf>
    <xf numFmtId="0" fontId="37" fillId="9" borderId="18" xfId="0" applyFont="1" applyFill="1" applyBorder="1" applyAlignment="1">
      <alignment horizontal="center" vertical="center" wrapText="1"/>
    </xf>
    <xf numFmtId="43" fontId="35" fillId="0" borderId="8" xfId="1" applyFont="1" applyBorder="1" applyAlignment="1">
      <alignment horizontal="center"/>
    </xf>
    <xf numFmtId="8" fontId="36" fillId="0" borderId="18" xfId="1" applyNumberFormat="1" applyFont="1" applyBorder="1" applyAlignment="1">
      <alignment horizontal="center"/>
    </xf>
    <xf numFmtId="43" fontId="38" fillId="0" borderId="0" xfId="1" applyFont="1" applyFill="1" applyBorder="1" applyAlignment="1">
      <alignment vertical="center"/>
    </xf>
    <xf numFmtId="43" fontId="38" fillId="0" borderId="8" xfId="1" applyFont="1" applyFill="1" applyBorder="1" applyAlignment="1">
      <alignment vertical="center"/>
    </xf>
    <xf numFmtId="43" fontId="38" fillId="0" borderId="14" xfId="1" applyFont="1" applyFill="1" applyBorder="1" applyAlignment="1">
      <alignment vertical="center"/>
    </xf>
    <xf numFmtId="43" fontId="38" fillId="0" borderId="62" xfId="1" applyFont="1" applyFill="1" applyBorder="1" applyAlignment="1">
      <alignment vertical="center"/>
    </xf>
    <xf numFmtId="0" fontId="37" fillId="0" borderId="18" xfId="1" applyNumberFormat="1" applyFont="1" applyFill="1" applyBorder="1" applyAlignment="1">
      <alignment horizontal="center"/>
    </xf>
    <xf numFmtId="0" fontId="35" fillId="0" borderId="51" xfId="0" applyFont="1" applyBorder="1" applyAlignment="1">
      <alignment horizontal="center"/>
    </xf>
    <xf numFmtId="8" fontId="36" fillId="0" borderId="45" xfId="0" applyNumberFormat="1" applyFont="1" applyBorder="1"/>
    <xf numFmtId="8" fontId="36" fillId="0" borderId="54" xfId="0" applyNumberFormat="1" applyFont="1" applyBorder="1" applyAlignment="1">
      <alignment vertical="center"/>
    </xf>
    <xf numFmtId="8" fontId="35" fillId="0" borderId="45" xfId="0" applyNumberFormat="1" applyFont="1" applyBorder="1"/>
    <xf numFmtId="0" fontId="35" fillId="0" borderId="48" xfId="0" applyFont="1" applyBorder="1" applyAlignment="1">
      <alignment horizontal="center"/>
    </xf>
    <xf numFmtId="43" fontId="35" fillId="0" borderId="46" xfId="1" applyFont="1" applyBorder="1" applyAlignment="1">
      <alignment horizontal="center" wrapText="1"/>
    </xf>
    <xf numFmtId="43" fontId="38" fillId="0" borderId="23" xfId="1" applyFont="1" applyBorder="1" applyAlignment="1">
      <alignment horizontal="center" vertical="center" wrapText="1"/>
    </xf>
    <xf numFmtId="43" fontId="38" fillId="0" borderId="24" xfId="1" applyFont="1" applyBorder="1" applyAlignment="1">
      <alignment horizontal="center" vertical="center" wrapText="1"/>
    </xf>
    <xf numFmtId="43" fontId="38" fillId="0" borderId="17" xfId="1" applyFont="1" applyBorder="1" applyAlignment="1">
      <alignment horizontal="center" vertical="center" wrapText="1"/>
    </xf>
    <xf numFmtId="0" fontId="37" fillId="0" borderId="17" xfId="1" applyNumberFormat="1" applyFont="1" applyFill="1" applyBorder="1" applyAlignment="1">
      <alignment horizontal="center"/>
    </xf>
    <xf numFmtId="49" fontId="38" fillId="0" borderId="36" xfId="1" applyNumberFormat="1" applyFont="1" applyFill="1" applyBorder="1" applyAlignment="1">
      <alignment horizontal="center" vertical="center"/>
    </xf>
    <xf numFmtId="43" fontId="38" fillId="0" borderId="32" xfId="1" applyFont="1" applyBorder="1" applyAlignment="1">
      <alignment horizontal="center" vertical="center" wrapText="1"/>
    </xf>
    <xf numFmtId="49" fontId="38" fillId="0" borderId="39" xfId="1" applyNumberFormat="1" applyFont="1" applyFill="1" applyBorder="1" applyAlignment="1">
      <alignment horizontal="center" vertical="center"/>
    </xf>
    <xf numFmtId="43" fontId="38" fillId="0" borderId="58" xfId="1" applyFont="1" applyFill="1" applyBorder="1" applyAlignment="1">
      <alignment horizontal="center" vertical="center"/>
    </xf>
    <xf numFmtId="43" fontId="38" fillId="0" borderId="42" xfId="1" applyFont="1" applyBorder="1" applyAlignment="1">
      <alignment horizontal="center" vertical="center" wrapText="1"/>
    </xf>
    <xf numFmtId="43" fontId="38" fillId="0" borderId="59" xfId="1" applyFont="1" applyFill="1" applyBorder="1" applyAlignment="1">
      <alignment horizontal="center" vertical="center"/>
    </xf>
    <xf numFmtId="49" fontId="38" fillId="0" borderId="68" xfId="1" applyNumberFormat="1" applyFont="1" applyFill="1" applyBorder="1" applyAlignment="1">
      <alignment horizontal="center" vertical="center"/>
    </xf>
    <xf numFmtId="43" fontId="38" fillId="0" borderId="67" xfId="1" applyFont="1" applyFill="1" applyBorder="1" applyAlignment="1">
      <alignment horizontal="center" vertical="center"/>
    </xf>
    <xf numFmtId="0" fontId="38" fillId="0" borderId="20" xfId="1" applyNumberFormat="1" applyFont="1" applyBorder="1" applyAlignment="1">
      <alignment horizontal="center" vertical="center" wrapText="1"/>
    </xf>
    <xf numFmtId="0" fontId="38" fillId="0" borderId="50" xfId="1" applyNumberFormat="1" applyFont="1" applyFill="1" applyBorder="1" applyAlignment="1">
      <alignment horizontal="center" vertical="center" wrapText="1"/>
    </xf>
    <xf numFmtId="43" fontId="38" fillId="0" borderId="66" xfId="1" applyFont="1" applyFill="1" applyBorder="1" applyAlignment="1">
      <alignment horizontal="center" vertical="center" wrapText="1"/>
    </xf>
    <xf numFmtId="43" fontId="38" fillId="0" borderId="27" xfId="1" applyFont="1" applyFill="1" applyBorder="1" applyAlignment="1">
      <alignment horizontal="center" vertical="center" wrapText="1"/>
    </xf>
    <xf numFmtId="0" fontId="36" fillId="0" borderId="29" xfId="0" applyFont="1" applyBorder="1" applyAlignment="1">
      <alignment horizontal="center" vertical="center"/>
    </xf>
    <xf numFmtId="0" fontId="36" fillId="0" borderId="28" xfId="1" applyNumberFormat="1" applyFont="1" applyFill="1" applyBorder="1" applyAlignment="1">
      <alignment horizontal="center" vertical="center"/>
    </xf>
    <xf numFmtId="0" fontId="38" fillId="0" borderId="70" xfId="1" applyNumberFormat="1" applyFont="1" applyBorder="1" applyAlignment="1">
      <alignment horizontal="center" vertical="center"/>
    </xf>
    <xf numFmtId="43" fontId="38" fillId="0" borderId="72" xfId="1" applyFont="1" applyFill="1" applyBorder="1" applyAlignment="1">
      <alignment vertical="center"/>
    </xf>
    <xf numFmtId="43" fontId="38" fillId="0" borderId="73" xfId="1" applyFont="1" applyFill="1" applyBorder="1" applyAlignment="1">
      <alignment vertical="center"/>
    </xf>
    <xf numFmtId="43" fontId="38" fillId="0" borderId="74" xfId="1" applyFont="1" applyFill="1" applyBorder="1" applyAlignment="1">
      <alignment vertical="center"/>
    </xf>
    <xf numFmtId="43" fontId="38" fillId="0" borderId="75" xfId="1" applyFont="1" applyBorder="1" applyAlignment="1">
      <alignment horizontal="center" vertical="center"/>
    </xf>
    <xf numFmtId="0" fontId="38" fillId="0" borderId="71" xfId="1" applyNumberFormat="1" applyFont="1" applyFill="1" applyBorder="1" applyAlignment="1">
      <alignment horizontal="center" vertical="center"/>
    </xf>
    <xf numFmtId="43" fontId="40" fillId="0" borderId="39" xfId="1" applyFont="1" applyFill="1" applyBorder="1" applyAlignment="1">
      <alignment horizontal="center" vertical="center" wrapText="1"/>
    </xf>
    <xf numFmtId="0" fontId="40" fillId="0" borderId="5" xfId="0" applyFont="1" applyBorder="1" applyAlignment="1">
      <alignment horizontal="center" vertical="center"/>
    </xf>
    <xf numFmtId="0" fontId="40" fillId="0" borderId="58" xfId="1" applyNumberFormat="1" applyFont="1" applyBorder="1" applyAlignment="1">
      <alignment horizontal="center" vertical="center"/>
    </xf>
    <xf numFmtId="43" fontId="40" fillId="0" borderId="54" xfId="1" applyFont="1" applyBorder="1" applyAlignment="1">
      <alignment horizontal="center" vertical="center"/>
    </xf>
    <xf numFmtId="4" fontId="40" fillId="0" borderId="39" xfId="0" applyNumberFormat="1" applyFont="1" applyBorder="1" applyAlignment="1">
      <alignment horizontal="right" vertical="center" wrapText="1"/>
    </xf>
    <xf numFmtId="49" fontId="40" fillId="0" borderId="5" xfId="0" applyNumberFormat="1" applyFont="1" applyBorder="1" applyAlignment="1">
      <alignment horizontal="center" vertical="center" wrapText="1"/>
    </xf>
    <xf numFmtId="0" fontId="40" fillId="0" borderId="58" xfId="1" applyNumberFormat="1" applyFont="1" applyFill="1" applyBorder="1" applyAlignment="1">
      <alignment horizontal="center" vertical="center"/>
    </xf>
    <xf numFmtId="43" fontId="40" fillId="0" borderId="52" xfId="1" applyFont="1" applyFill="1" applyBorder="1" applyAlignment="1">
      <alignment horizontal="center" vertical="center"/>
    </xf>
    <xf numFmtId="43" fontId="40" fillId="0" borderId="0" xfId="1" applyFont="1" applyFill="1" applyBorder="1" applyAlignment="1">
      <alignment vertical="center"/>
    </xf>
    <xf numFmtId="43" fontId="37" fillId="0" borderId="27" xfId="1" applyFont="1" applyFill="1" applyBorder="1" applyAlignment="1">
      <alignment horizontal="right" vertical="top" wrapText="1"/>
    </xf>
    <xf numFmtId="0" fontId="37" fillId="0" borderId="29" xfId="0" applyFont="1" applyBorder="1" applyAlignment="1">
      <alignment horizontal="center"/>
    </xf>
    <xf numFmtId="0" fontId="37" fillId="0" borderId="28" xfId="1" applyNumberFormat="1" applyFont="1" applyFill="1" applyBorder="1" applyAlignment="1">
      <alignment horizontal="center"/>
    </xf>
    <xf numFmtId="43" fontId="37" fillId="0" borderId="27" xfId="1" applyFont="1" applyFill="1" applyBorder="1" applyAlignment="1">
      <alignment horizontal="center"/>
    </xf>
    <xf numFmtId="43" fontId="37" fillId="0" borderId="28" xfId="1" applyFont="1" applyFill="1" applyBorder="1" applyAlignment="1">
      <alignment horizontal="center"/>
    </xf>
    <xf numFmtId="0" fontId="37" fillId="0" borderId="55" xfId="1" applyNumberFormat="1" applyFont="1" applyFill="1" applyBorder="1" applyAlignment="1">
      <alignment horizontal="center"/>
    </xf>
    <xf numFmtId="43" fontId="35" fillId="0" borderId="55" xfId="0" applyNumberFormat="1" applyFont="1" applyBorder="1"/>
    <xf numFmtId="4" fontId="38" fillId="0" borderId="68" xfId="0" applyNumberFormat="1" applyFont="1" applyBorder="1" applyAlignment="1">
      <alignment vertical="center" wrapText="1"/>
    </xf>
    <xf numFmtId="49" fontId="38" fillId="0" borderId="69" xfId="0" applyNumberFormat="1" applyFont="1" applyBorder="1" applyAlignment="1">
      <alignment horizontal="center" vertical="center" wrapText="1"/>
    </xf>
    <xf numFmtId="49" fontId="38" fillId="0" borderId="76" xfId="1" applyNumberFormat="1" applyFont="1" applyFill="1" applyBorder="1" applyAlignment="1">
      <alignment horizontal="center" vertical="center"/>
    </xf>
    <xf numFmtId="43" fontId="38" fillId="0" borderId="59" xfId="1" applyFont="1" applyBorder="1" applyAlignment="1">
      <alignment horizontal="center" vertical="center" wrapText="1"/>
    </xf>
    <xf numFmtId="43" fontId="38" fillId="0" borderId="75" xfId="1" applyFont="1" applyBorder="1" applyAlignment="1">
      <alignment horizontal="center" vertical="center" wrapText="1"/>
    </xf>
    <xf numFmtId="43" fontId="38" fillId="0" borderId="23" xfId="1" applyFont="1" applyFill="1" applyBorder="1" applyAlignment="1">
      <alignment horizontal="center" vertical="center" wrapText="1"/>
    </xf>
    <xf numFmtId="0" fontId="36" fillId="0" borderId="77" xfId="0" applyFont="1" applyBorder="1" applyAlignment="1">
      <alignment horizontal="center" vertical="center"/>
    </xf>
    <xf numFmtId="0" fontId="36" fillId="0" borderId="24" xfId="1" applyNumberFormat="1" applyFont="1" applyBorder="1" applyAlignment="1">
      <alignment horizontal="center" vertical="center"/>
    </xf>
    <xf numFmtId="4" fontId="38" fillId="0" borderId="42" xfId="0" applyNumberFormat="1" applyFont="1" applyBorder="1" applyAlignment="1">
      <alignment vertical="center" wrapText="1"/>
    </xf>
    <xf numFmtId="49" fontId="38" fillId="0" borderId="43" xfId="0" applyNumberFormat="1" applyFont="1" applyBorder="1" applyAlignment="1">
      <alignment horizontal="center" vertical="center" wrapText="1"/>
    </xf>
    <xf numFmtId="0" fontId="38" fillId="0" borderId="67" xfId="1" applyNumberFormat="1" applyFont="1" applyFill="1" applyBorder="1" applyAlignment="1">
      <alignment vertical="center"/>
    </xf>
    <xf numFmtId="43" fontId="38" fillId="0" borderId="60" xfId="1" applyFont="1" applyFill="1" applyBorder="1" applyAlignment="1">
      <alignment vertical="center" wrapText="1"/>
    </xf>
    <xf numFmtId="43" fontId="38" fillId="0" borderId="61" xfId="1" applyFont="1" applyFill="1" applyBorder="1" applyAlignment="1">
      <alignment vertical="center" wrapText="1"/>
    </xf>
    <xf numFmtId="0" fontId="38" fillId="0" borderId="3" xfId="1" applyNumberFormat="1" applyFont="1" applyBorder="1" applyAlignment="1">
      <alignment horizontal="center" vertical="center" wrapText="1"/>
    </xf>
    <xf numFmtId="0" fontId="38" fillId="0" borderId="59" xfId="1" applyNumberFormat="1" applyFont="1" applyFill="1" applyBorder="1" applyAlignment="1">
      <alignment horizontal="center" vertical="center"/>
    </xf>
    <xf numFmtId="43" fontId="0" fillId="0" borderId="0" xfId="0" applyNumberFormat="1"/>
    <xf numFmtId="0" fontId="35" fillId="0" borderId="44" xfId="0" applyFont="1" applyBorder="1" applyAlignment="1">
      <alignment wrapText="1"/>
    </xf>
    <xf numFmtId="8" fontId="37" fillId="0" borderId="44" xfId="1" applyNumberFormat="1" applyFont="1" applyFill="1" applyBorder="1" applyAlignment="1">
      <alignment horizontal="center" vertical="center" wrapText="1"/>
    </xf>
    <xf numFmtId="43" fontId="35" fillId="0" borderId="44" xfId="0" applyNumberFormat="1" applyFont="1" applyBorder="1" applyAlignment="1">
      <alignment vertical="center"/>
    </xf>
    <xf numFmtId="43" fontId="35" fillId="0" borderId="44" xfId="0" applyNumberFormat="1" applyFont="1" applyBorder="1" applyAlignment="1">
      <alignment horizontal="center" vertical="center"/>
    </xf>
    <xf numFmtId="0" fontId="35" fillId="0" borderId="44" xfId="0" applyFont="1" applyBorder="1" applyAlignment="1">
      <alignment vertical="center" wrapText="1"/>
    </xf>
    <xf numFmtId="0" fontId="35" fillId="0" borderId="44" xfId="0" applyFont="1" applyBorder="1" applyAlignment="1">
      <alignment horizontal="center" vertical="center" wrapText="1"/>
    </xf>
    <xf numFmtId="8" fontId="35" fillId="0" borderId="44" xfId="0" applyNumberFormat="1" applyFont="1" applyBorder="1"/>
    <xf numFmtId="8" fontId="35" fillId="0" borderId="44" xfId="0" applyNumberFormat="1" applyFont="1" applyBorder="1" applyAlignment="1">
      <alignment horizontal="center" vertical="center"/>
    </xf>
    <xf numFmtId="0" fontId="37" fillId="0" borderId="44" xfId="0" applyFont="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78" xfId="1" applyFont="1" applyFill="1" applyBorder="1" applyAlignment="1">
      <alignment vertical="center"/>
    </xf>
    <xf numFmtId="0" fontId="40" fillId="0" borderId="1" xfId="0" applyFont="1" applyBorder="1" applyAlignment="1">
      <alignment horizontal="center" vertical="center"/>
    </xf>
    <xf numFmtId="43" fontId="40" fillId="0" borderId="36" xfId="1" applyFont="1" applyFill="1" applyBorder="1" applyAlignment="1">
      <alignment horizontal="center" vertical="center" wrapText="1"/>
    </xf>
    <xf numFmtId="0" fontId="40" fillId="0" borderId="2" xfId="1" applyNumberFormat="1" applyFont="1" applyFill="1" applyBorder="1" applyAlignment="1">
      <alignment horizontal="center" vertical="center"/>
    </xf>
    <xf numFmtId="43" fontId="40" fillId="0" borderId="60" xfId="1" applyFont="1" applyFill="1" applyBorder="1" applyAlignment="1">
      <alignment horizontal="center" vertical="center"/>
    </xf>
    <xf numFmtId="0" fontId="40" fillId="0" borderId="7" xfId="1" applyNumberFormat="1" applyFont="1" applyFill="1" applyBorder="1" applyAlignment="1">
      <alignment horizontal="center" vertical="center"/>
    </xf>
    <xf numFmtId="43" fontId="36" fillId="0" borderId="55" xfId="1" applyFont="1" applyFill="1" applyBorder="1" applyAlignment="1">
      <alignment horizontal="center" vertical="center"/>
    </xf>
    <xf numFmtId="0" fontId="36" fillId="0" borderId="43" xfId="0" applyFont="1" applyBorder="1" applyAlignment="1">
      <alignment horizontal="center" vertical="center"/>
    </xf>
    <xf numFmtId="43" fontId="38" fillId="0" borderId="68" xfId="1" applyFont="1" applyFill="1" applyBorder="1" applyAlignment="1">
      <alignment horizontal="center" vertical="center" wrapText="1"/>
    </xf>
    <xf numFmtId="0" fontId="36" fillId="0" borderId="69" xfId="0" applyFont="1" applyBorder="1" applyAlignment="1">
      <alignment horizontal="center" vertical="center"/>
    </xf>
    <xf numFmtId="0" fontId="36" fillId="0" borderId="70" xfId="1" applyNumberFormat="1" applyFont="1" applyFill="1" applyBorder="1" applyAlignment="1">
      <alignment horizontal="center" vertical="center"/>
    </xf>
    <xf numFmtId="0" fontId="36" fillId="0" borderId="71" xfId="1" applyNumberFormat="1" applyFont="1" applyFill="1" applyBorder="1" applyAlignment="1">
      <alignment horizontal="center" vertical="center"/>
    </xf>
    <xf numFmtId="43" fontId="36" fillId="0" borderId="75" xfId="1" applyFont="1" applyFill="1" applyBorder="1" applyAlignment="1">
      <alignment horizontal="center" vertical="center"/>
    </xf>
    <xf numFmtId="43" fontId="36"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30" fillId="0" borderId="1" xfId="0" applyFont="1" applyBorder="1"/>
    <xf numFmtId="44" fontId="30" fillId="0" borderId="1" xfId="2" applyFont="1" applyBorder="1"/>
    <xf numFmtId="44" fontId="29" fillId="0" borderId="1" xfId="2" applyFont="1" applyBorder="1"/>
    <xf numFmtId="0" fontId="29" fillId="0" borderId="1" xfId="0" applyFont="1" applyBorder="1"/>
    <xf numFmtId="0" fontId="30" fillId="0" borderId="0" xfId="0" applyFont="1"/>
    <xf numFmtId="44" fontId="30" fillId="0" borderId="0" xfId="2" applyFont="1" applyBorder="1"/>
    <xf numFmtId="14" fontId="23" fillId="0" borderId="0" xfId="0" applyNumberFormat="1" applyFont="1" applyAlignment="1">
      <alignment horizontal="center" vertical="center"/>
    </xf>
    <xf numFmtId="165" fontId="23" fillId="0" borderId="0" xfId="2" applyNumberFormat="1" applyFont="1" applyAlignment="1">
      <alignment horizontal="center" vertical="center"/>
    </xf>
    <xf numFmtId="165" fontId="23" fillId="0" borderId="0" xfId="1" applyNumberFormat="1" applyFont="1" applyAlignment="1">
      <alignment horizontal="center" vertical="center"/>
    </xf>
    <xf numFmtId="165" fontId="23" fillId="0" borderId="0" xfId="2" applyNumberFormat="1" applyFont="1" applyBorder="1" applyAlignment="1">
      <alignment horizontal="center" vertical="center"/>
    </xf>
    <xf numFmtId="165" fontId="23" fillId="0" borderId="0" xfId="1" applyNumberFormat="1" applyFont="1" applyBorder="1" applyAlignment="1">
      <alignment horizontal="center" vertical="center"/>
    </xf>
    <xf numFmtId="0" fontId="43" fillId="0" borderId="0" xfId="0" applyFont="1" applyAlignment="1">
      <alignment horizontal="center" vertical="center"/>
    </xf>
    <xf numFmtId="0" fontId="44" fillId="0" borderId="1" xfId="0" applyFont="1" applyBorder="1" applyAlignment="1">
      <alignment horizontal="center" vertical="center" wrapText="1"/>
    </xf>
    <xf numFmtId="165" fontId="44" fillId="0" borderId="1" xfId="2" applyNumberFormat="1" applyFont="1" applyFill="1" applyBorder="1" applyAlignment="1">
      <alignment horizontal="center" vertical="center" wrapText="1"/>
    </xf>
    <xf numFmtId="44" fontId="44" fillId="0" borderId="1" xfId="2" applyFont="1" applyFill="1" applyBorder="1" applyAlignment="1">
      <alignment horizontal="center" vertical="center" wrapText="1"/>
    </xf>
    <xf numFmtId="14" fontId="44" fillId="0" borderId="1" xfId="0" applyNumberFormat="1" applyFont="1" applyBorder="1" applyAlignment="1">
      <alignment horizontal="center" vertical="center" wrapText="1"/>
    </xf>
    <xf numFmtId="0" fontId="45" fillId="0" borderId="0" xfId="0" applyFont="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14" fontId="45"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14" fontId="47" fillId="0" borderId="1" xfId="0" applyNumberFormat="1" applyFont="1" applyBorder="1" applyAlignment="1">
      <alignment horizontal="center" vertical="center"/>
    </xf>
    <xf numFmtId="49" fontId="44" fillId="0" borderId="1" xfId="2" applyNumberFormat="1" applyFont="1" applyFill="1" applyBorder="1" applyAlignment="1">
      <alignment horizontal="center" vertical="center" wrapText="1"/>
    </xf>
    <xf numFmtId="3" fontId="45" fillId="0" borderId="1" xfId="0" applyNumberFormat="1" applyFont="1" applyBorder="1" applyAlignment="1">
      <alignment horizontal="center" vertical="center"/>
    </xf>
    <xf numFmtId="3" fontId="44" fillId="0" borderId="1" xfId="0" applyNumberFormat="1" applyFont="1" applyBorder="1" applyAlignment="1">
      <alignment horizontal="center" vertical="center" wrapText="1"/>
    </xf>
    <xf numFmtId="0" fontId="45" fillId="0" borderId="0" xfId="0" applyFont="1" applyAlignment="1">
      <alignment horizontal="center" vertical="center" wrapText="1"/>
    </xf>
    <xf numFmtId="3" fontId="47" fillId="0" borderId="1" xfId="0" applyNumberFormat="1" applyFont="1" applyBorder="1" applyAlignment="1">
      <alignment horizontal="center" vertical="center"/>
    </xf>
    <xf numFmtId="3" fontId="23" fillId="0" borderId="0" xfId="0" applyNumberFormat="1" applyFont="1" applyAlignment="1">
      <alignment horizontal="center" vertical="center"/>
    </xf>
    <xf numFmtId="0" fontId="22" fillId="0" borderId="0" xfId="0" applyFont="1" applyAlignment="1">
      <alignment horizontal="center" vertical="top"/>
    </xf>
    <xf numFmtId="49" fontId="44" fillId="0" borderId="1" xfId="0" applyNumberFormat="1" applyFont="1" applyBorder="1" applyAlignment="1">
      <alignment horizontal="center" vertical="center" wrapText="1"/>
    </xf>
    <xf numFmtId="3" fontId="45" fillId="0" borderId="0" xfId="0" applyNumberFormat="1" applyFont="1" applyAlignment="1">
      <alignment horizontal="center" vertical="center"/>
    </xf>
    <xf numFmtId="165" fontId="45" fillId="0" borderId="0" xfId="2" applyNumberFormat="1" applyFont="1" applyBorder="1" applyAlignment="1">
      <alignment horizontal="center" vertical="center"/>
    </xf>
    <xf numFmtId="165" fontId="45" fillId="0" borderId="0" xfId="1" applyNumberFormat="1" applyFont="1" applyBorder="1" applyAlignment="1">
      <alignment horizontal="center" vertical="center"/>
    </xf>
    <xf numFmtId="14" fontId="45" fillId="0" borderId="0" xfId="0" applyNumberFormat="1" applyFont="1" applyAlignment="1">
      <alignment horizontal="center" vertical="center"/>
    </xf>
    <xf numFmtId="0" fontId="47" fillId="0" borderId="0" xfId="0" applyFont="1" applyAlignment="1">
      <alignment horizontal="center" vertical="top"/>
    </xf>
    <xf numFmtId="0" fontId="47" fillId="0" borderId="1" xfId="0" applyFont="1" applyBorder="1" applyAlignment="1">
      <alignment horizontal="justify" vertical="center" wrapText="1"/>
    </xf>
    <xf numFmtId="165" fontId="44" fillId="0" borderId="1" xfId="1" applyNumberFormat="1" applyFont="1" applyFill="1" applyBorder="1" applyAlignment="1">
      <alignment horizontal="center" vertical="center" wrapText="1"/>
    </xf>
    <xf numFmtId="0" fontId="46" fillId="0" borderId="1" xfId="0" applyFont="1" applyBorder="1" applyAlignment="1">
      <alignment horizontal="center" vertical="center"/>
    </xf>
    <xf numFmtId="0" fontId="46" fillId="0" borderId="0" xfId="0" applyFont="1" applyAlignment="1">
      <alignment horizontal="center" vertical="center"/>
    </xf>
    <xf numFmtId="0" fontId="24" fillId="0" borderId="0" xfId="0" applyFont="1" applyAlignment="1">
      <alignment horizontal="center" vertical="center"/>
    </xf>
    <xf numFmtId="165" fontId="47" fillId="10" borderId="0" xfId="2" applyNumberFormat="1" applyFont="1" applyFill="1" applyBorder="1" applyAlignment="1">
      <alignment horizontal="center" vertical="center"/>
    </xf>
    <xf numFmtId="165" fontId="47" fillId="0" borderId="0" xfId="2" applyNumberFormat="1" applyFont="1" applyBorder="1" applyAlignment="1">
      <alignment horizontal="center" vertical="center"/>
    </xf>
    <xf numFmtId="165" fontId="47" fillId="10" borderId="0" xfId="2" applyNumberFormat="1" applyFont="1" applyFill="1" applyBorder="1" applyAlignment="1">
      <alignment vertical="center"/>
    </xf>
    <xf numFmtId="0" fontId="48" fillId="0" borderId="0" xfId="0" applyFont="1" applyAlignment="1">
      <alignment horizontal="center" vertical="center"/>
    </xf>
    <xf numFmtId="0" fontId="48" fillId="0" borderId="0" xfId="0" applyFont="1" applyAlignment="1">
      <alignment horizontal="center" vertical="center" wrapText="1"/>
    </xf>
    <xf numFmtId="14" fontId="48" fillId="0" borderId="0" xfId="0" applyNumberFormat="1" applyFont="1" applyAlignment="1">
      <alignment horizontal="center" vertical="center"/>
    </xf>
    <xf numFmtId="0" fontId="50" fillId="0" borderId="0" xfId="0" applyFont="1" applyAlignment="1">
      <alignment horizontal="center" vertical="center"/>
    </xf>
    <xf numFmtId="0" fontId="49" fillId="0" borderId="0" xfId="0" applyFont="1" applyAlignment="1">
      <alignment horizontal="center" vertical="top"/>
    </xf>
    <xf numFmtId="44" fontId="45" fillId="0" borderId="0" xfId="2" applyFont="1" applyAlignment="1">
      <alignment horizontal="center" vertical="center"/>
    </xf>
    <xf numFmtId="44" fontId="45" fillId="0" borderId="0" xfId="2" applyFont="1" applyAlignment="1">
      <alignment horizontal="center" vertical="center" wrapText="1"/>
    </xf>
    <xf numFmtId="44" fontId="46" fillId="0" borderId="0" xfId="2" applyFont="1" applyAlignment="1">
      <alignment horizontal="center" vertical="center"/>
    </xf>
    <xf numFmtId="44" fontId="45" fillId="0" borderId="0" xfId="2" applyFont="1" applyBorder="1" applyAlignment="1">
      <alignment horizontal="center" vertical="center"/>
    </xf>
    <xf numFmtId="44" fontId="23" fillId="0" borderId="0" xfId="2" applyFont="1" applyBorder="1" applyAlignment="1">
      <alignment horizontal="center" vertical="center"/>
    </xf>
    <xf numFmtId="44" fontId="23" fillId="0" borderId="0" xfId="2" applyFont="1" applyAlignment="1">
      <alignment horizontal="center" vertical="center" wrapText="1"/>
    </xf>
    <xf numFmtId="44" fontId="23" fillId="0" borderId="0" xfId="2" applyFont="1" applyAlignment="1">
      <alignment horizontal="center" vertical="center"/>
    </xf>
    <xf numFmtId="44" fontId="24" fillId="0" borderId="0" xfId="2" applyFont="1" applyAlignment="1">
      <alignment horizontal="center" vertical="center"/>
    </xf>
    <xf numFmtId="44" fontId="47" fillId="0" borderId="0" xfId="2" applyFont="1" applyBorder="1" applyAlignment="1">
      <alignment horizontal="center" vertical="center"/>
    </xf>
    <xf numFmtId="165" fontId="51" fillId="0" borderId="0" xfId="2" applyNumberFormat="1" applyFont="1" applyFill="1" applyBorder="1" applyAlignment="1">
      <alignment horizontal="center" vertical="center"/>
    </xf>
    <xf numFmtId="165" fontId="45" fillId="0" borderId="1" xfId="13" applyNumberFormat="1" applyFont="1" applyBorder="1" applyAlignment="1">
      <alignment horizontal="center" vertical="center"/>
    </xf>
    <xf numFmtId="165" fontId="45" fillId="0" borderId="1" xfId="14" applyNumberFormat="1" applyFont="1" applyBorder="1" applyAlignment="1">
      <alignment horizontal="center" vertical="center"/>
    </xf>
    <xf numFmtId="49" fontId="45" fillId="0" borderId="1" xfId="0" applyNumberFormat="1" applyFont="1" applyBorder="1" applyAlignment="1">
      <alignment horizontal="center" vertical="center" wrapText="1"/>
    </xf>
    <xf numFmtId="165" fontId="45" fillId="11" borderId="1" xfId="13" applyNumberFormat="1" applyFont="1" applyFill="1" applyBorder="1" applyAlignment="1">
      <alignment horizontal="center" vertical="center"/>
    </xf>
    <xf numFmtId="165" fontId="45" fillId="11" borderId="1" xfId="14" applyNumberFormat="1" applyFont="1" applyFill="1" applyBorder="1" applyAlignment="1">
      <alignment horizontal="center" vertical="center"/>
    </xf>
    <xf numFmtId="0" fontId="45" fillId="11" borderId="1" xfId="0" applyFont="1" applyFill="1" applyBorder="1" applyAlignment="1">
      <alignment horizontal="center" vertical="center" wrapText="1"/>
    </xf>
    <xf numFmtId="14" fontId="45" fillId="11" borderId="1" xfId="0" applyNumberFormat="1" applyFont="1" applyFill="1" applyBorder="1" applyAlignment="1">
      <alignment horizontal="center" vertical="center"/>
    </xf>
    <xf numFmtId="0" fontId="46" fillId="11" borderId="1" xfId="0" applyFont="1" applyFill="1" applyBorder="1" applyAlignment="1">
      <alignment horizontal="center" vertical="center"/>
    </xf>
    <xf numFmtId="49" fontId="47" fillId="0" borderId="1" xfId="0" applyNumberFormat="1" applyFont="1" applyBorder="1" applyAlignment="1">
      <alignment vertical="center" wrapText="1"/>
    </xf>
    <xf numFmtId="165" fontId="47" fillId="0" borderId="1" xfId="13" applyNumberFormat="1" applyFont="1" applyBorder="1" applyAlignment="1">
      <alignment horizontal="center" vertical="center"/>
    </xf>
    <xf numFmtId="165" fontId="47" fillId="0" borderId="1" xfId="14" applyNumberFormat="1" applyFont="1" applyBorder="1" applyAlignment="1">
      <alignment horizontal="center" vertical="center"/>
    </xf>
    <xf numFmtId="0" fontId="47" fillId="0" borderId="0" xfId="0" applyFont="1" applyAlignment="1">
      <alignment horizontal="center" vertical="center"/>
    </xf>
    <xf numFmtId="165" fontId="47" fillId="0" borderId="1" xfId="11" applyNumberFormat="1" applyFont="1" applyFill="1" applyBorder="1" applyAlignment="1">
      <alignment horizontal="center" vertical="center" wrapText="1"/>
    </xf>
    <xf numFmtId="165" fontId="47" fillId="0" borderId="1" xfId="11" applyNumberFormat="1" applyFont="1" applyFill="1" applyBorder="1" applyAlignment="1">
      <alignment horizontal="center" vertical="center"/>
    </xf>
    <xf numFmtId="49" fontId="45" fillId="0" borderId="1" xfId="0" applyNumberFormat="1" applyFont="1" applyBorder="1" applyAlignment="1">
      <alignment horizontal="justify" vertical="center" wrapText="1"/>
    </xf>
    <xf numFmtId="49" fontId="45" fillId="11" borderId="1" xfId="0" applyNumberFormat="1" applyFont="1" applyFill="1" applyBorder="1" applyAlignment="1">
      <alignment horizontal="justify" vertical="center" wrapText="1"/>
    </xf>
    <xf numFmtId="49" fontId="49" fillId="0" borderId="0" xfId="0" applyNumberFormat="1" applyFont="1" applyAlignment="1">
      <alignment horizontal="justify" vertical="center" wrapText="1"/>
    </xf>
    <xf numFmtId="49" fontId="47" fillId="0" borderId="0" xfId="0" applyNumberFormat="1" applyFont="1" applyAlignment="1">
      <alignment horizontal="justify" vertical="center" wrapText="1"/>
    </xf>
    <xf numFmtId="49" fontId="22" fillId="0" borderId="0" xfId="0" applyNumberFormat="1" applyFont="1" applyAlignment="1">
      <alignment horizontal="justify" vertical="center" wrapText="1"/>
    </xf>
    <xf numFmtId="0" fontId="47" fillId="0" borderId="1" xfId="0" applyFont="1" applyBorder="1" applyAlignment="1">
      <alignment horizontal="justify" vertical="center"/>
    </xf>
    <xf numFmtId="0" fontId="45" fillId="0" borderId="0" xfId="0" applyFont="1"/>
    <xf numFmtId="0" fontId="45" fillId="0" borderId="1" xfId="0" applyFont="1" applyBorder="1" applyAlignment="1">
      <alignment horizontal="justify" vertical="center" wrapText="1"/>
    </xf>
    <xf numFmtId="0" fontId="45" fillId="11" borderId="1" xfId="0" applyFont="1" applyFill="1" applyBorder="1" applyAlignment="1">
      <alignment horizontal="justify" vertical="center" wrapText="1"/>
    </xf>
    <xf numFmtId="0" fontId="42" fillId="0" borderId="0" xfId="0" applyFont="1" applyAlignment="1">
      <alignment vertical="center"/>
    </xf>
    <xf numFmtId="0" fontId="48" fillId="0" borderId="0" xfId="0" applyFont="1"/>
    <xf numFmtId="44" fontId="48" fillId="0" borderId="0" xfId="0" applyNumberFormat="1" applyFont="1"/>
    <xf numFmtId="0" fontId="13" fillId="3" borderId="4" xfId="4" applyFont="1" applyFill="1" applyBorder="1" applyAlignment="1">
      <alignment horizontal="center" vertical="center" wrapText="1"/>
    </xf>
    <xf numFmtId="0" fontId="14" fillId="3" borderId="1"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14" fillId="3" borderId="6" xfId="4" applyFont="1" applyFill="1" applyBorder="1" applyAlignment="1">
      <alignment horizontal="center" vertical="center" wrapText="1"/>
    </xf>
    <xf numFmtId="44" fontId="14" fillId="3" borderId="1" xfId="5" applyFont="1" applyFill="1" applyBorder="1" applyAlignment="1">
      <alignment horizontal="center" vertical="center" wrapText="1"/>
    </xf>
    <xf numFmtId="44" fontId="14" fillId="3" borderId="5" xfId="5" applyFont="1" applyFill="1" applyBorder="1" applyAlignment="1">
      <alignment horizontal="center" vertical="center" wrapText="1"/>
    </xf>
    <xf numFmtId="44" fontId="14" fillId="3" borderId="6" xfId="5" applyFont="1" applyFill="1" applyBorder="1" applyAlignment="1">
      <alignment horizontal="center" vertical="center" wrapText="1"/>
    </xf>
    <xf numFmtId="44" fontId="45" fillId="0" borderId="0" xfId="2" applyFont="1" applyBorder="1" applyAlignment="1">
      <alignment horizontal="center" vertical="center"/>
    </xf>
    <xf numFmtId="0" fontId="29" fillId="0" borderId="1" xfId="0" applyFont="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vertical="center"/>
    </xf>
    <xf numFmtId="0" fontId="5" fillId="0" borderId="11" xfId="0" applyFont="1" applyBorder="1" applyAlignment="1">
      <alignment vertical="center"/>
    </xf>
    <xf numFmtId="0" fontId="4" fillId="0" borderId="12" xfId="0" applyFont="1" applyBorder="1" applyAlignment="1">
      <alignment horizontal="center" vertical="center"/>
    </xf>
    <xf numFmtId="0" fontId="5" fillId="0" borderId="4" xfId="0" applyFont="1" applyBorder="1" applyAlignment="1">
      <alignment vertical="center"/>
    </xf>
    <xf numFmtId="0" fontId="5" fillId="0" borderId="13" xfId="0" applyFont="1" applyBorder="1" applyAlignment="1">
      <alignment vertical="center"/>
    </xf>
    <xf numFmtId="0" fontId="25" fillId="0" borderId="1" xfId="0" applyFont="1" applyBorder="1" applyAlignment="1">
      <alignment horizontal="center" vertical="center" wrapText="1"/>
    </xf>
    <xf numFmtId="9" fontId="27" fillId="0" borderId="1" xfId="6" applyFont="1" applyBorder="1" applyAlignment="1">
      <alignment horizontal="center" vertical="center"/>
    </xf>
    <xf numFmtId="0" fontId="27" fillId="0" borderId="1" xfId="0" applyFont="1" applyBorder="1" applyAlignment="1">
      <alignment horizontal="center" vertical="center"/>
    </xf>
    <xf numFmtId="44" fontId="27" fillId="0" borderId="1" xfId="2" applyFont="1" applyBorder="1" applyAlignment="1">
      <alignment horizontal="center" vertical="center"/>
    </xf>
    <xf numFmtId="0" fontId="27" fillId="0" borderId="1" xfId="0" applyFont="1" applyBorder="1" applyAlignment="1">
      <alignment horizontal="left" vertical="center"/>
    </xf>
    <xf numFmtId="0" fontId="22" fillId="6" borderId="1" xfId="0" applyFont="1" applyFill="1" applyBorder="1" applyAlignment="1">
      <alignment horizontal="center" vertical="center"/>
    </xf>
    <xf numFmtId="0" fontId="27" fillId="7" borderId="1" xfId="0" applyFont="1" applyFill="1" applyBorder="1" applyAlignment="1">
      <alignment horizontal="center" vertical="center" wrapText="1"/>
    </xf>
    <xf numFmtId="9" fontId="27" fillId="0" borderId="1" xfId="6" applyFont="1" applyFill="1" applyBorder="1" applyAlignment="1">
      <alignment horizontal="center" vertical="center"/>
    </xf>
    <xf numFmtId="44" fontId="27" fillId="0" borderId="1" xfId="2"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8" fillId="6" borderId="2" xfId="0" applyFont="1" applyFill="1" applyBorder="1" applyAlignment="1">
      <alignment horizontal="center" vertical="center"/>
    </xf>
    <xf numFmtId="0" fontId="28" fillId="6" borderId="14"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3" xfId="0" applyFont="1" applyFill="1" applyBorder="1" applyAlignment="1">
      <alignment horizontal="center" vertical="center" wrapText="1"/>
    </xf>
    <xf numFmtId="9" fontId="27" fillId="0" borderId="1" xfId="0" applyNumberFormat="1" applyFont="1" applyBorder="1" applyAlignment="1">
      <alignment horizontal="center" vertical="center"/>
    </xf>
    <xf numFmtId="0" fontId="28" fillId="0" borderId="0" xfId="0" applyFont="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4" fillId="7" borderId="1" xfId="0" applyFont="1" applyFill="1" applyBorder="1" applyAlignment="1">
      <alignment horizontal="center" vertical="center" wrapText="1"/>
    </xf>
    <xf numFmtId="0" fontId="27" fillId="6" borderId="3" xfId="0" applyFont="1" applyFill="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4" xfId="0" applyFont="1" applyBorder="1" applyAlignment="1">
      <alignment horizontal="center" vertical="center"/>
    </xf>
    <xf numFmtId="0" fontId="27" fillId="0" borderId="13" xfId="0" applyFont="1" applyBorder="1" applyAlignment="1">
      <alignment horizontal="center" vertical="center"/>
    </xf>
    <xf numFmtId="9" fontId="27" fillId="0" borderId="5"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6"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7" fillId="6" borderId="1" xfId="0" applyFont="1" applyFill="1" applyBorder="1" applyAlignment="1">
      <alignment horizontal="center" vertical="center"/>
    </xf>
    <xf numFmtId="43" fontId="36" fillId="0" borderId="53" xfId="0" applyNumberFormat="1" applyFont="1" applyBorder="1" applyAlignment="1">
      <alignment horizontal="center" vertical="center"/>
    </xf>
    <xf numFmtId="43" fontId="36" fillId="0" borderId="54" xfId="0" applyNumberFormat="1" applyFont="1" applyBorder="1" applyAlignment="1">
      <alignment horizontal="center" vertical="center"/>
    </xf>
    <xf numFmtId="43" fontId="36" fillId="0" borderId="55" xfId="0" applyNumberFormat="1" applyFont="1" applyBorder="1" applyAlignment="1">
      <alignment horizontal="center" vertical="center"/>
    </xf>
    <xf numFmtId="0" fontId="38" fillId="0" borderId="70" xfId="1" applyNumberFormat="1" applyFont="1" applyFill="1" applyBorder="1" applyAlignment="1">
      <alignment horizontal="center" vertical="center"/>
    </xf>
    <xf numFmtId="0" fontId="38" fillId="0" borderId="2" xfId="1" applyNumberFormat="1" applyFont="1" applyFill="1" applyBorder="1" applyAlignment="1">
      <alignment horizontal="center" vertical="center"/>
    </xf>
    <xf numFmtId="43" fontId="38" fillId="0" borderId="64" xfId="1" applyFont="1" applyFill="1" applyBorder="1" applyAlignment="1">
      <alignment horizontal="center" vertical="center" wrapText="1"/>
    </xf>
    <xf numFmtId="43" fontId="38" fillId="0" borderId="33" xfId="1" applyFont="1" applyFill="1" applyBorder="1" applyAlignment="1">
      <alignment horizontal="center" vertical="center" wrapText="1"/>
    </xf>
    <xf numFmtId="43" fontId="38" fillId="0" borderId="66" xfId="1" applyFont="1" applyFill="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7" xfId="0" applyFont="1" applyBorder="1" applyAlignment="1">
      <alignment horizontal="center" vertical="center" wrapText="1"/>
    </xf>
    <xf numFmtId="8" fontId="35" fillId="0" borderId="24" xfId="0" applyNumberFormat="1" applyFont="1" applyBorder="1" applyAlignment="1">
      <alignment horizontal="center" vertical="center" wrapText="1"/>
    </xf>
    <xf numFmtId="8" fontId="35" fillId="0" borderId="26"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4" fontId="38" fillId="0" borderId="23" xfId="0" applyNumberFormat="1" applyFont="1" applyBorder="1" applyAlignment="1">
      <alignment horizontal="center" vertical="center" wrapText="1"/>
    </xf>
    <xf numFmtId="4" fontId="38" fillId="0" borderId="25" xfId="0" applyNumberFormat="1" applyFont="1" applyBorder="1" applyAlignment="1">
      <alignment horizontal="center" vertical="center" wrapText="1"/>
    </xf>
    <xf numFmtId="4" fontId="38" fillId="0" borderId="27" xfId="0" applyNumberFormat="1" applyFont="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7" fillId="9" borderId="16" xfId="0" applyFont="1" applyFill="1" applyBorder="1" applyAlignment="1">
      <alignment horizontal="center" vertical="center"/>
    </xf>
    <xf numFmtId="0" fontId="37" fillId="9" borderId="17" xfId="0" applyFont="1" applyFill="1" applyBorder="1" applyAlignment="1">
      <alignment horizontal="center" vertical="center"/>
    </xf>
    <xf numFmtId="0" fontId="37" fillId="9" borderId="18" xfId="0" applyFont="1" applyFill="1" applyBorder="1" applyAlignment="1">
      <alignment horizontal="center" vertical="center"/>
    </xf>
    <xf numFmtId="0" fontId="37" fillId="9" borderId="16"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6" fillId="0" borderId="30" xfId="0" applyFont="1" applyBorder="1" applyAlignment="1">
      <alignment horizontal="left" vertical="center" wrapText="1"/>
    </xf>
    <xf numFmtId="0" fontId="36" fillId="0" borderId="34" xfId="0" applyFont="1" applyBorder="1" applyAlignment="1">
      <alignment horizontal="left" vertical="center" wrapText="1"/>
    </xf>
    <xf numFmtId="0" fontId="36" fillId="0" borderId="37" xfId="0" applyFont="1" applyBorder="1" applyAlignment="1">
      <alignment horizontal="left" vertical="center" wrapText="1"/>
    </xf>
    <xf numFmtId="0" fontId="36" fillId="0" borderId="40" xfId="0" applyFont="1" applyBorder="1" applyAlignment="1">
      <alignment horizontal="left" vertical="center" wrapText="1"/>
    </xf>
    <xf numFmtId="0" fontId="35" fillId="0" borderId="63" xfId="1" applyNumberFormat="1" applyFont="1" applyFill="1" applyBorder="1" applyAlignment="1">
      <alignment horizontal="center"/>
    </xf>
    <xf numFmtId="0" fontId="35" fillId="0" borderId="64" xfId="1" applyNumberFormat="1" applyFont="1" applyFill="1" applyBorder="1" applyAlignment="1">
      <alignment horizontal="center"/>
    </xf>
    <xf numFmtId="8" fontId="35" fillId="0" borderId="65" xfId="1" applyNumberFormat="1" applyFont="1" applyFill="1" applyBorder="1" applyAlignment="1">
      <alignment horizontal="center"/>
    </xf>
    <xf numFmtId="8" fontId="35" fillId="0" borderId="66" xfId="1" applyNumberFormat="1" applyFont="1" applyFill="1" applyBorder="1" applyAlignment="1">
      <alignment horizontal="center"/>
    </xf>
    <xf numFmtId="8" fontId="36" fillId="0" borderId="31" xfId="0" applyNumberFormat="1" applyFont="1" applyBorder="1" applyAlignment="1">
      <alignment horizontal="right" vertical="center" wrapText="1"/>
    </xf>
    <xf numFmtId="8" fontId="36" fillId="0" borderId="35" xfId="0" applyNumberFormat="1" applyFont="1" applyBorder="1" applyAlignment="1">
      <alignment horizontal="right" vertical="center" wrapText="1"/>
    </xf>
    <xf numFmtId="8" fontId="36" fillId="0" borderId="38" xfId="0" applyNumberFormat="1" applyFont="1" applyBorder="1" applyAlignment="1">
      <alignment horizontal="right" vertical="center" wrapText="1"/>
    </xf>
    <xf numFmtId="0" fontId="36" fillId="0" borderId="41" xfId="0" applyFont="1" applyBorder="1" applyAlignment="1">
      <alignment horizontal="right"/>
    </xf>
    <xf numFmtId="8" fontId="36" fillId="0" borderId="54" xfId="0" applyNumberFormat="1" applyFont="1" applyBorder="1" applyAlignment="1">
      <alignment horizontal="right" vertical="center"/>
    </xf>
    <xf numFmtId="0" fontId="36" fillId="0" borderId="25" xfId="0" applyFont="1" applyBorder="1" applyAlignment="1">
      <alignment horizontal="left" vertical="center" wrapText="1"/>
    </xf>
    <xf numFmtId="8" fontId="36" fillId="0" borderId="26" xfId="0" applyNumberFormat="1" applyFont="1" applyBorder="1" applyAlignment="1">
      <alignment horizontal="right" vertical="center" wrapText="1"/>
    </xf>
    <xf numFmtId="8" fontId="36" fillId="0" borderId="64" xfId="0" applyNumberFormat="1" applyFont="1" applyBorder="1" applyAlignment="1">
      <alignment horizontal="right" vertical="center"/>
    </xf>
    <xf numFmtId="8" fontId="36" fillId="0" borderId="33" xfId="0" applyNumberFormat="1" applyFont="1" applyBorder="1" applyAlignment="1">
      <alignment horizontal="right" vertical="center"/>
    </xf>
    <xf numFmtId="8" fontId="36" fillId="0" borderId="66" xfId="0" applyNumberFormat="1" applyFont="1" applyBorder="1" applyAlignment="1">
      <alignment horizontal="right" vertical="center"/>
    </xf>
    <xf numFmtId="8" fontId="36" fillId="0" borderId="53" xfId="0" applyNumberFormat="1" applyFont="1" applyBorder="1" applyAlignment="1">
      <alignment horizontal="right" vertical="center"/>
    </xf>
    <xf numFmtId="0" fontId="36" fillId="0" borderId="54" xfId="0" applyFont="1" applyBorder="1" applyAlignment="1">
      <alignment horizontal="right" vertical="center"/>
    </xf>
    <xf numFmtId="0" fontId="36" fillId="0" borderId="55" xfId="0" applyFont="1" applyBorder="1" applyAlignment="1">
      <alignment horizontal="right" vertical="center"/>
    </xf>
    <xf numFmtId="8" fontId="36" fillId="0" borderId="64" xfId="0" applyNumberFormat="1" applyFont="1" applyBorder="1" applyAlignment="1">
      <alignment horizontal="center" vertical="center"/>
    </xf>
    <xf numFmtId="8" fontId="36" fillId="0" borderId="66" xfId="0" applyNumberFormat="1" applyFont="1" applyBorder="1" applyAlignment="1">
      <alignment horizontal="center" vertical="center"/>
    </xf>
    <xf numFmtId="8" fontId="36" fillId="0" borderId="24" xfId="0" applyNumberFormat="1" applyFont="1" applyBorder="1" applyAlignment="1">
      <alignment horizontal="center" vertical="center" wrapText="1"/>
    </xf>
    <xf numFmtId="8" fontId="36" fillId="0" borderId="28" xfId="0" applyNumberFormat="1" applyFont="1" applyBorder="1" applyAlignment="1">
      <alignment horizontal="center" vertical="center" wrapText="1"/>
    </xf>
    <xf numFmtId="0" fontId="36" fillId="0" borderId="23" xfId="0" applyFont="1" applyBorder="1" applyAlignment="1">
      <alignment horizontal="left" vertical="center" wrapText="1"/>
    </xf>
    <xf numFmtId="0" fontId="36" fillId="0" borderId="27" xfId="0" applyFont="1" applyBorder="1" applyAlignment="1">
      <alignment horizontal="left" vertical="center" wrapText="1"/>
    </xf>
    <xf numFmtId="0" fontId="36" fillId="0" borderId="54" xfId="0" applyFont="1" applyBorder="1" applyAlignment="1">
      <alignment horizontal="center" vertical="center"/>
    </xf>
    <xf numFmtId="0" fontId="36" fillId="0" borderId="55" xfId="0" applyFont="1" applyBorder="1" applyAlignment="1">
      <alignment horizontal="center" vertical="center"/>
    </xf>
    <xf numFmtId="8" fontId="35" fillId="0" borderId="24" xfId="0" applyNumberFormat="1" applyFont="1" applyBorder="1" applyAlignment="1">
      <alignment horizontal="right" vertical="center" wrapText="1"/>
    </xf>
    <xf numFmtId="8" fontId="35" fillId="0" borderId="26" xfId="0" applyNumberFormat="1" applyFont="1" applyBorder="1" applyAlignment="1">
      <alignment horizontal="right" vertical="center" wrapText="1"/>
    </xf>
    <xf numFmtId="8" fontId="35" fillId="0" borderId="28" xfId="0" applyNumberFormat="1" applyFont="1" applyBorder="1" applyAlignment="1">
      <alignment horizontal="right" vertical="center" wrapText="1"/>
    </xf>
    <xf numFmtId="0" fontId="38" fillId="0" borderId="56" xfId="1" applyNumberFormat="1" applyFont="1" applyFill="1" applyBorder="1" applyAlignment="1">
      <alignment horizontal="center" vertical="center"/>
    </xf>
    <xf numFmtId="0" fontId="38" fillId="0" borderId="10" xfId="1" applyNumberFormat="1" applyFont="1" applyFill="1" applyBorder="1" applyAlignment="1">
      <alignment horizontal="center" vertical="center"/>
    </xf>
    <xf numFmtId="0" fontId="38" fillId="0" borderId="57" xfId="1" applyNumberFormat="1" applyFont="1" applyFill="1" applyBorder="1" applyAlignment="1">
      <alignment horizontal="center" vertical="center"/>
    </xf>
    <xf numFmtId="0" fontId="42" fillId="0" borderId="0" xfId="0" applyFont="1" applyAlignment="1">
      <alignment horizontal="center" vertical="center" wrapText="1"/>
    </xf>
    <xf numFmtId="0" fontId="42" fillId="0" borderId="4" xfId="0" applyFont="1" applyBorder="1" applyAlignment="1">
      <alignment horizontal="center" vertical="center" wrapText="1"/>
    </xf>
    <xf numFmtId="165" fontId="45" fillId="0" borderId="1" xfId="14" applyNumberFormat="1" applyFont="1" applyFill="1" applyBorder="1" applyAlignment="1">
      <alignment horizontal="center" vertical="center"/>
    </xf>
    <xf numFmtId="3" fontId="52" fillId="0" borderId="8" xfId="0" applyNumberFormat="1" applyFont="1" applyBorder="1" applyAlignment="1">
      <alignment horizontal="center" vertical="center"/>
    </xf>
    <xf numFmtId="165" fontId="52" fillId="0" borderId="0" xfId="1" applyNumberFormat="1" applyFont="1" applyBorder="1" applyAlignment="1">
      <alignment horizontal="center" vertical="center"/>
    </xf>
  </cellXfs>
  <cellStyles count="15">
    <cellStyle name="Hiperlink" xfId="3" builtinId="8"/>
    <cellStyle name="Moeda" xfId="2" builtinId="4"/>
    <cellStyle name="Moeda 2" xfId="5" xr:uid="{00000000-0005-0000-0000-000002000000}"/>
    <cellStyle name="Moeda 3" xfId="8" xr:uid="{00000000-0005-0000-0000-000003000000}"/>
    <cellStyle name="Moeda 4" xfId="12" xr:uid="{39E8900B-8287-4EB3-8B80-4AB25EF192D6}"/>
    <cellStyle name="Moeda 5" xfId="13" xr:uid="{79B0E64A-49EA-4C24-B0BB-1F7315094472}"/>
    <cellStyle name="Normal" xfId="0" builtinId="0"/>
    <cellStyle name="Normal 2" xfId="4" xr:uid="{00000000-0005-0000-0000-000005000000}"/>
    <cellStyle name="Normal 3" xfId="7" xr:uid="{00000000-0005-0000-0000-000006000000}"/>
    <cellStyle name="Porcentagem" xfId="6" builtinId="5"/>
    <cellStyle name="Porcentagem 2" xfId="10" xr:uid="{00000000-0005-0000-0000-000008000000}"/>
    <cellStyle name="Vírgula" xfId="1" builtinId="3"/>
    <cellStyle name="Vírgula 2" xfId="9" xr:uid="{00000000-0005-0000-0000-00000A000000}"/>
    <cellStyle name="Vírgula 3" xfId="11" xr:uid="{F25D49A0-FABE-4987-809D-76EA4BDE4EBC}"/>
    <cellStyle name="Vírgula 4" xfId="14" xr:uid="{C60729CB-3C72-4ED6-BD6D-A789E15B848B}"/>
  </cellStyles>
  <dxfs count="6">
    <dxf>
      <font>
        <color rgb="FF9C0006"/>
      </font>
      <fill>
        <patternFill>
          <bgColor rgb="FFFFC7CE"/>
        </patternFill>
      </fill>
    </dxf>
    <dxf>
      <font>
        <color rgb="FF9C0006"/>
      </font>
      <fill>
        <patternFill>
          <bgColor rgb="FFFFC7CE"/>
        </patternFill>
      </fill>
    </dxf>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00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5"/>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4"/>
    <tableColumn id="15" xr3:uid="{00000000-0010-0000-0000-00000F000000}" name="Nº NOTA DE EMPENHO"/>
    <tableColumn id="16" xr3:uid="{00000000-0010-0000-0000-000010000000}" name="DATA_x000a_ENVIO" dataDxfId="3"/>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26" t="s">
        <v>0</v>
      </c>
      <c r="B1" s="426"/>
      <c r="C1" s="426"/>
      <c r="D1" s="426"/>
      <c r="E1" s="426"/>
      <c r="F1" s="426"/>
      <c r="G1" s="426"/>
      <c r="H1" s="426"/>
      <c r="I1" s="426"/>
      <c r="J1" s="426"/>
      <c r="K1" s="426"/>
      <c r="L1" s="426"/>
      <c r="M1" s="426"/>
      <c r="N1" s="426"/>
      <c r="O1" s="426"/>
    </row>
    <row r="2" spans="1:15" s="30" customFormat="1" ht="21.75" customHeight="1">
      <c r="A2" s="427" t="s">
        <v>1</v>
      </c>
      <c r="B2" s="427" t="s">
        <v>2</v>
      </c>
      <c r="C2" s="427" t="s">
        <v>3</v>
      </c>
      <c r="D2" s="427" t="s">
        <v>4</v>
      </c>
      <c r="E2" s="427" t="s">
        <v>5</v>
      </c>
      <c r="F2" s="428" t="s">
        <v>6</v>
      </c>
      <c r="G2" s="428" t="s">
        <v>7</v>
      </c>
      <c r="H2" s="430" t="s">
        <v>8</v>
      </c>
      <c r="I2" s="431" t="s">
        <v>9</v>
      </c>
      <c r="J2" s="427" t="s">
        <v>10</v>
      </c>
      <c r="K2" s="427" t="s">
        <v>11</v>
      </c>
      <c r="L2" s="428" t="s">
        <v>12</v>
      </c>
      <c r="M2" s="428" t="s">
        <v>10</v>
      </c>
      <c r="N2" s="427" t="s">
        <v>13</v>
      </c>
      <c r="O2" s="428" t="s">
        <v>14</v>
      </c>
    </row>
    <row r="3" spans="1:15" ht="15" customHeight="1">
      <c r="A3" s="427"/>
      <c r="B3" s="427"/>
      <c r="C3" s="427"/>
      <c r="D3" s="427"/>
      <c r="E3" s="427"/>
      <c r="F3" s="429"/>
      <c r="G3" s="429"/>
      <c r="H3" s="430"/>
      <c r="I3" s="432"/>
      <c r="J3" s="427"/>
      <c r="K3" s="427"/>
      <c r="L3" s="429"/>
      <c r="M3" s="429"/>
      <c r="N3" s="427"/>
      <c r="O3" s="429"/>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74"/>
  <sheetViews>
    <sheetView tabSelected="1" view="pageBreakPreview" zoomScale="40" zoomScaleNormal="55" zoomScaleSheetLayoutView="40" zoomScalePageLayoutView="40" workbookViewId="0">
      <selection activeCell="H38" sqref="H38"/>
    </sheetView>
  </sheetViews>
  <sheetFormatPr defaultColWidth="9" defaultRowHeight="15"/>
  <cols>
    <col min="1" max="1" width="12.28515625" style="67" customWidth="1"/>
    <col min="2" max="2" width="46.5703125" style="67" customWidth="1"/>
    <col min="3" max="3" width="29.5703125" style="143" customWidth="1"/>
    <col min="4" max="4" width="29.28515625" style="67" customWidth="1"/>
    <col min="5" max="5" width="88.140625" style="418" customWidth="1"/>
    <col min="6" max="6" width="57.28515625" style="143" customWidth="1"/>
    <col min="7" max="7" width="16.7109375" style="369" customWidth="1"/>
    <col min="8" max="8" width="23.28515625" style="348" customWidth="1"/>
    <col min="9" max="9" width="35.7109375" style="349" customWidth="1"/>
    <col min="10" max="10" width="44" style="143" customWidth="1"/>
    <col min="11" max="11" width="22.85546875" style="347" customWidth="1"/>
    <col min="12" max="12" width="29.28515625" style="381" customWidth="1"/>
    <col min="13" max="13" width="77.85546875" style="370" customWidth="1"/>
    <col min="14" max="16384" width="9" style="67"/>
  </cols>
  <sheetData>
    <row r="1" spans="1:13" ht="48.75" customHeight="1">
      <c r="A1" s="539" t="s">
        <v>1167</v>
      </c>
      <c r="B1" s="539"/>
      <c r="C1" s="539"/>
      <c r="D1" s="539"/>
      <c r="E1" s="539"/>
      <c r="F1" s="539"/>
      <c r="G1" s="539"/>
      <c r="H1" s="539"/>
      <c r="I1" s="539"/>
      <c r="J1" s="539"/>
      <c r="K1" s="539"/>
      <c r="L1" s="539"/>
      <c r="M1" s="539"/>
    </row>
    <row r="2" spans="1:13" s="352" customFormat="1" ht="48.75" customHeight="1">
      <c r="A2" s="539" t="s">
        <v>1161</v>
      </c>
      <c r="B2" s="539"/>
      <c r="C2" s="539"/>
      <c r="D2" s="539"/>
      <c r="E2" s="539"/>
      <c r="F2" s="539"/>
      <c r="G2" s="539"/>
      <c r="H2" s="539"/>
      <c r="I2" s="539"/>
      <c r="J2" s="539"/>
      <c r="K2" s="539"/>
      <c r="L2" s="539"/>
      <c r="M2" s="539"/>
    </row>
    <row r="3" spans="1:13" s="352" customFormat="1" ht="48.75" customHeight="1">
      <c r="A3" s="539" t="s">
        <v>1162</v>
      </c>
      <c r="B3" s="539"/>
      <c r="C3" s="539"/>
      <c r="D3" s="539"/>
      <c r="E3" s="539"/>
      <c r="F3" s="539"/>
      <c r="G3" s="539"/>
      <c r="H3" s="539"/>
      <c r="I3" s="539"/>
      <c r="J3" s="539"/>
      <c r="K3" s="539"/>
      <c r="L3" s="539"/>
      <c r="M3" s="539"/>
    </row>
    <row r="4" spans="1:13" s="352" customFormat="1" ht="48.75" customHeight="1">
      <c r="A4" s="539" t="s">
        <v>1169</v>
      </c>
      <c r="B4" s="539"/>
      <c r="C4" s="539"/>
      <c r="D4" s="539"/>
      <c r="E4" s="539"/>
      <c r="F4" s="539"/>
      <c r="G4" s="539"/>
      <c r="H4" s="539"/>
      <c r="I4" s="539"/>
      <c r="J4" s="539"/>
      <c r="K4" s="539"/>
      <c r="L4" s="539"/>
      <c r="M4" s="539"/>
    </row>
    <row r="5" spans="1:13" s="352" customFormat="1" ht="48.75" customHeight="1">
      <c r="A5" s="539" t="s">
        <v>1163</v>
      </c>
      <c r="B5" s="539"/>
      <c r="C5" s="539"/>
      <c r="D5" s="539"/>
      <c r="E5" s="539"/>
      <c r="F5" s="539"/>
      <c r="G5" s="539"/>
      <c r="H5" s="539"/>
      <c r="I5" s="539"/>
      <c r="J5" s="539"/>
      <c r="K5" s="539"/>
      <c r="L5" s="539"/>
      <c r="M5" s="539"/>
    </row>
    <row r="6" spans="1:13" s="352" customFormat="1" ht="48.75" customHeight="1">
      <c r="A6" s="539" t="s">
        <v>1170</v>
      </c>
      <c r="B6" s="539"/>
      <c r="C6" s="539"/>
      <c r="D6" s="539"/>
      <c r="E6" s="539"/>
      <c r="F6" s="539"/>
      <c r="G6" s="539"/>
      <c r="H6" s="539"/>
      <c r="I6" s="539"/>
      <c r="J6" s="539"/>
      <c r="K6" s="539"/>
      <c r="L6" s="539"/>
      <c r="M6" s="539"/>
    </row>
    <row r="7" spans="1:13" s="352" customFormat="1" ht="48.75" customHeight="1">
      <c r="A7" s="539" t="s">
        <v>1168</v>
      </c>
      <c r="B7" s="539"/>
      <c r="C7" s="539"/>
      <c r="D7" s="539"/>
      <c r="E7" s="539"/>
      <c r="F7" s="539"/>
      <c r="G7" s="539"/>
      <c r="H7" s="539"/>
      <c r="I7" s="539"/>
      <c r="J7" s="539"/>
      <c r="K7" s="539"/>
      <c r="L7" s="539"/>
      <c r="M7" s="539"/>
    </row>
    <row r="8" spans="1:13" s="352" customFormat="1" ht="34.5" customHeight="1">
      <c r="A8" s="540"/>
      <c r="B8" s="540"/>
      <c r="C8" s="540"/>
      <c r="D8" s="540"/>
      <c r="E8" s="540"/>
      <c r="F8" s="540"/>
      <c r="G8" s="540"/>
      <c r="H8" s="540"/>
      <c r="I8" s="540"/>
      <c r="J8" s="540"/>
      <c r="K8" s="540"/>
      <c r="L8" s="540"/>
      <c r="M8" s="540"/>
    </row>
    <row r="9" spans="1:13" s="357" customFormat="1" ht="78" customHeight="1">
      <c r="A9" s="353" t="s">
        <v>182</v>
      </c>
      <c r="B9" s="353" t="s">
        <v>623</v>
      </c>
      <c r="C9" s="353" t="s">
        <v>1165</v>
      </c>
      <c r="D9" s="353" t="s">
        <v>1166</v>
      </c>
      <c r="E9" s="371" t="s">
        <v>186</v>
      </c>
      <c r="F9" s="353" t="s">
        <v>188</v>
      </c>
      <c r="G9" s="366" t="s">
        <v>1164</v>
      </c>
      <c r="H9" s="354" t="s">
        <v>190</v>
      </c>
      <c r="I9" s="378" t="s">
        <v>191</v>
      </c>
      <c r="J9" s="355" t="s">
        <v>187</v>
      </c>
      <c r="K9" s="356" t="s">
        <v>193</v>
      </c>
      <c r="L9" s="364" t="s">
        <v>194</v>
      </c>
      <c r="M9" s="353" t="s">
        <v>560</v>
      </c>
    </row>
    <row r="10" spans="1:13" s="357" customFormat="1" ht="98.25" customHeight="1">
      <c r="A10" s="358">
        <v>1</v>
      </c>
      <c r="B10" s="362" t="s">
        <v>1183</v>
      </c>
      <c r="C10" s="362" t="s">
        <v>82</v>
      </c>
      <c r="D10" s="361" t="s">
        <v>1197</v>
      </c>
      <c r="E10" s="408" t="s">
        <v>1215</v>
      </c>
      <c r="F10" s="362" t="s">
        <v>1216</v>
      </c>
      <c r="G10" s="361">
        <v>1</v>
      </c>
      <c r="H10" s="409">
        <v>39</v>
      </c>
      <c r="I10" s="541">
        <f>H10*G10</f>
        <v>39</v>
      </c>
      <c r="J10" s="362" t="s">
        <v>1255</v>
      </c>
      <c r="K10" s="363">
        <v>44831</v>
      </c>
      <c r="L10" s="379" t="s">
        <v>1256</v>
      </c>
      <c r="M10" s="362" t="s">
        <v>1231</v>
      </c>
    </row>
    <row r="11" spans="1:13" s="357" customFormat="1" ht="108.75" customHeight="1">
      <c r="A11" s="358">
        <v>3</v>
      </c>
      <c r="B11" s="358" t="s">
        <v>1175</v>
      </c>
      <c r="C11" s="359" t="s">
        <v>17</v>
      </c>
      <c r="D11" s="358" t="s">
        <v>1189</v>
      </c>
      <c r="E11" s="414" t="s">
        <v>1202</v>
      </c>
      <c r="F11" s="359" t="s">
        <v>1207</v>
      </c>
      <c r="G11" s="358">
        <v>1</v>
      </c>
      <c r="H11" s="400">
        <v>1801.74</v>
      </c>
      <c r="I11" s="541">
        <f t="shared" ref="I11:I31" si="0">H11*G11</f>
        <v>1801.74</v>
      </c>
      <c r="J11" s="359" t="s">
        <v>1235</v>
      </c>
      <c r="K11" s="360">
        <v>44806</v>
      </c>
      <c r="L11" s="379" t="s">
        <v>1236</v>
      </c>
      <c r="M11" s="361" t="s">
        <v>1221</v>
      </c>
    </row>
    <row r="12" spans="1:13" s="357" customFormat="1" ht="108.75" customHeight="1">
      <c r="A12" s="358">
        <v>4</v>
      </c>
      <c r="B12" s="358" t="s">
        <v>1175</v>
      </c>
      <c r="C12" s="359" t="s">
        <v>17</v>
      </c>
      <c r="D12" s="358" t="s">
        <v>1189</v>
      </c>
      <c r="E12" s="414" t="s">
        <v>1202</v>
      </c>
      <c r="F12" s="359" t="s">
        <v>1207</v>
      </c>
      <c r="G12" s="358">
        <v>1</v>
      </c>
      <c r="H12" s="400">
        <v>2236.73</v>
      </c>
      <c r="I12" s="541">
        <f t="shared" si="0"/>
        <v>2236.73</v>
      </c>
      <c r="J12" s="359" t="s">
        <v>1235</v>
      </c>
      <c r="K12" s="360">
        <v>44806</v>
      </c>
      <c r="L12" s="379" t="s">
        <v>1237</v>
      </c>
      <c r="M12" s="362" t="s">
        <v>1223</v>
      </c>
    </row>
    <row r="13" spans="1:13" s="357" customFormat="1" ht="108.75" customHeight="1">
      <c r="A13" s="358">
        <v>5</v>
      </c>
      <c r="B13" s="358" t="s">
        <v>1171</v>
      </c>
      <c r="C13" s="359" t="s">
        <v>85</v>
      </c>
      <c r="D13" s="358" t="s">
        <v>1185</v>
      </c>
      <c r="E13" s="414" t="s">
        <v>1199</v>
      </c>
      <c r="F13" s="359" t="s">
        <v>245</v>
      </c>
      <c r="G13" s="358">
        <v>1</v>
      </c>
      <c r="H13" s="400">
        <v>4371.18</v>
      </c>
      <c r="I13" s="541">
        <f t="shared" si="0"/>
        <v>4371.18</v>
      </c>
      <c r="J13" s="359" t="s">
        <v>1219</v>
      </c>
      <c r="K13" s="360">
        <v>44813</v>
      </c>
      <c r="L13" s="379" t="s">
        <v>1220</v>
      </c>
      <c r="M13" s="361" t="s">
        <v>1221</v>
      </c>
    </row>
    <row r="14" spans="1:13" s="357" customFormat="1" ht="108.75" customHeight="1">
      <c r="A14" s="358">
        <v>6</v>
      </c>
      <c r="B14" s="358" t="s">
        <v>1171</v>
      </c>
      <c r="C14" s="359" t="s">
        <v>85</v>
      </c>
      <c r="D14" s="358" t="s">
        <v>1185</v>
      </c>
      <c r="E14" s="414" t="s">
        <v>1200</v>
      </c>
      <c r="F14" s="359" t="s">
        <v>245</v>
      </c>
      <c r="G14" s="358">
        <v>1</v>
      </c>
      <c r="H14" s="400">
        <v>2079.14</v>
      </c>
      <c r="I14" s="541">
        <f t="shared" si="0"/>
        <v>2079.14</v>
      </c>
      <c r="J14" s="359" t="s">
        <v>1219</v>
      </c>
      <c r="K14" s="360">
        <v>44813</v>
      </c>
      <c r="L14" s="379" t="s">
        <v>1222</v>
      </c>
      <c r="M14" s="362" t="s">
        <v>1223</v>
      </c>
    </row>
    <row r="15" spans="1:13" s="357" customFormat="1" ht="108.75" customHeight="1">
      <c r="A15" s="358">
        <v>7</v>
      </c>
      <c r="B15" s="358" t="s">
        <v>1171</v>
      </c>
      <c r="C15" s="359" t="s">
        <v>85</v>
      </c>
      <c r="D15" s="358" t="s">
        <v>1185</v>
      </c>
      <c r="E15" s="414" t="s">
        <v>1201</v>
      </c>
      <c r="F15" s="359" t="s">
        <v>245</v>
      </c>
      <c r="G15" s="358">
        <v>1</v>
      </c>
      <c r="H15" s="400">
        <v>2988.02</v>
      </c>
      <c r="I15" s="541">
        <f t="shared" si="0"/>
        <v>2988.02</v>
      </c>
      <c r="J15" s="359" t="s">
        <v>1219</v>
      </c>
      <c r="K15" s="360">
        <v>44813</v>
      </c>
      <c r="L15" s="379" t="s">
        <v>1224</v>
      </c>
      <c r="M15" s="361" t="s">
        <v>1225</v>
      </c>
    </row>
    <row r="16" spans="1:13" s="357" customFormat="1" ht="108.75" customHeight="1">
      <c r="A16" s="358">
        <v>8</v>
      </c>
      <c r="B16" s="358" t="s">
        <v>1172</v>
      </c>
      <c r="C16" s="358" t="s">
        <v>85</v>
      </c>
      <c r="D16" s="358" t="s">
        <v>1186</v>
      </c>
      <c r="E16" s="415" t="s">
        <v>1202</v>
      </c>
      <c r="F16" s="402" t="s">
        <v>1203</v>
      </c>
      <c r="G16" s="365">
        <v>1</v>
      </c>
      <c r="H16" s="403">
        <v>43.66</v>
      </c>
      <c r="I16" s="541">
        <f t="shared" si="0"/>
        <v>43.66</v>
      </c>
      <c r="J16" s="359" t="s">
        <v>1226</v>
      </c>
      <c r="K16" s="406">
        <v>44806</v>
      </c>
      <c r="L16" s="407" t="s">
        <v>1227</v>
      </c>
      <c r="M16" s="361" t="s">
        <v>1221</v>
      </c>
    </row>
    <row r="17" spans="1:13" s="357" customFormat="1" ht="108.75" customHeight="1">
      <c r="A17" s="358">
        <v>9</v>
      </c>
      <c r="B17" s="358" t="s">
        <v>1172</v>
      </c>
      <c r="C17" s="358" t="s">
        <v>85</v>
      </c>
      <c r="D17" s="358" t="s">
        <v>1186</v>
      </c>
      <c r="E17" s="415" t="s">
        <v>1202</v>
      </c>
      <c r="F17" s="402" t="s">
        <v>1203</v>
      </c>
      <c r="G17" s="365">
        <v>1</v>
      </c>
      <c r="H17" s="400">
        <v>181.38</v>
      </c>
      <c r="I17" s="541">
        <f t="shared" si="0"/>
        <v>181.38</v>
      </c>
      <c r="J17" s="359" t="s">
        <v>1226</v>
      </c>
      <c r="K17" s="360">
        <v>44806</v>
      </c>
      <c r="L17" s="379" t="s">
        <v>1228</v>
      </c>
      <c r="M17" s="362" t="s">
        <v>1223</v>
      </c>
    </row>
    <row r="18" spans="1:13" s="357" customFormat="1" ht="108.75" customHeight="1">
      <c r="A18" s="358">
        <v>10</v>
      </c>
      <c r="B18" s="358" t="s">
        <v>1176</v>
      </c>
      <c r="C18" s="359" t="s">
        <v>85</v>
      </c>
      <c r="D18" s="358" t="s">
        <v>1190</v>
      </c>
      <c r="E18" s="414" t="s">
        <v>1206</v>
      </c>
      <c r="F18" s="359" t="s">
        <v>307</v>
      </c>
      <c r="G18" s="365">
        <v>1</v>
      </c>
      <c r="H18" s="400">
        <v>58.17</v>
      </c>
      <c r="I18" s="541">
        <f t="shared" si="0"/>
        <v>58.17</v>
      </c>
      <c r="J18" s="359" t="s">
        <v>1238</v>
      </c>
      <c r="K18" s="360">
        <v>44806</v>
      </c>
      <c r="L18" s="379" t="s">
        <v>1239</v>
      </c>
      <c r="M18" s="361" t="s">
        <v>1221</v>
      </c>
    </row>
    <row r="19" spans="1:13" s="357" customFormat="1" ht="108.75" customHeight="1">
      <c r="A19" s="358">
        <v>11</v>
      </c>
      <c r="B19" s="358" t="s">
        <v>1176</v>
      </c>
      <c r="C19" s="359" t="s">
        <v>85</v>
      </c>
      <c r="D19" s="358" t="s">
        <v>1190</v>
      </c>
      <c r="E19" s="414" t="s">
        <v>1206</v>
      </c>
      <c r="F19" s="359" t="s">
        <v>307</v>
      </c>
      <c r="G19" s="365">
        <v>1</v>
      </c>
      <c r="H19" s="400">
        <v>297.27</v>
      </c>
      <c r="I19" s="541">
        <f t="shared" si="0"/>
        <v>297.27</v>
      </c>
      <c r="J19" s="359" t="s">
        <v>1238</v>
      </c>
      <c r="K19" s="360">
        <v>44806</v>
      </c>
      <c r="L19" s="379" t="s">
        <v>1240</v>
      </c>
      <c r="M19" s="362" t="s">
        <v>1223</v>
      </c>
    </row>
    <row r="20" spans="1:13" s="357" customFormat="1" ht="108.75" customHeight="1">
      <c r="A20" s="358">
        <v>12</v>
      </c>
      <c r="B20" s="358" t="s">
        <v>1173</v>
      </c>
      <c r="C20" s="359" t="s">
        <v>69</v>
      </c>
      <c r="D20" s="358" t="s">
        <v>1187</v>
      </c>
      <c r="E20" s="414" t="s">
        <v>1204</v>
      </c>
      <c r="F20" s="359" t="s">
        <v>1205</v>
      </c>
      <c r="G20" s="358">
        <v>1</v>
      </c>
      <c r="H20" s="400">
        <v>5054.5200000000004</v>
      </c>
      <c r="I20" s="541">
        <f t="shared" si="0"/>
        <v>5054.5200000000004</v>
      </c>
      <c r="J20" s="359" t="s">
        <v>1229</v>
      </c>
      <c r="K20" s="360">
        <v>44806</v>
      </c>
      <c r="L20" s="379" t="s">
        <v>1230</v>
      </c>
      <c r="M20" s="362" t="s">
        <v>1231</v>
      </c>
    </row>
    <row r="21" spans="1:13" s="357" customFormat="1" ht="108.75" customHeight="1">
      <c r="A21" s="358">
        <v>13</v>
      </c>
      <c r="B21" s="358" t="s">
        <v>1177</v>
      </c>
      <c r="C21" s="359" t="s">
        <v>69</v>
      </c>
      <c r="D21" s="358" t="s">
        <v>1191</v>
      </c>
      <c r="E21" s="414" t="s">
        <v>1202</v>
      </c>
      <c r="F21" s="359" t="s">
        <v>1208</v>
      </c>
      <c r="G21" s="365">
        <v>1</v>
      </c>
      <c r="H21" s="400">
        <v>9184.64</v>
      </c>
      <c r="I21" s="541">
        <f t="shared" si="0"/>
        <v>9184.64</v>
      </c>
      <c r="J21" s="359" t="s">
        <v>1241</v>
      </c>
      <c r="K21" s="360">
        <v>44806</v>
      </c>
      <c r="L21" s="379" t="s">
        <v>1242</v>
      </c>
      <c r="M21" s="362" t="s">
        <v>1223</v>
      </c>
    </row>
    <row r="22" spans="1:13" s="357" customFormat="1" ht="108.75" customHeight="1">
      <c r="A22" s="358">
        <v>14</v>
      </c>
      <c r="B22" s="358" t="s">
        <v>1177</v>
      </c>
      <c r="C22" s="359" t="s">
        <v>69</v>
      </c>
      <c r="D22" s="358" t="s">
        <v>1191</v>
      </c>
      <c r="E22" s="414" t="s">
        <v>1202</v>
      </c>
      <c r="F22" s="359" t="s">
        <v>1208</v>
      </c>
      <c r="G22" s="365">
        <v>1</v>
      </c>
      <c r="H22" s="400">
        <v>44168.46</v>
      </c>
      <c r="I22" s="541">
        <f t="shared" si="0"/>
        <v>44168.46</v>
      </c>
      <c r="J22" s="359" t="s">
        <v>1241</v>
      </c>
      <c r="K22" s="360">
        <v>44806</v>
      </c>
      <c r="L22" s="379" t="s">
        <v>1243</v>
      </c>
      <c r="M22" s="361" t="s">
        <v>1225</v>
      </c>
    </row>
    <row r="23" spans="1:13" s="357" customFormat="1" ht="108.75" customHeight="1">
      <c r="A23" s="358">
        <v>15</v>
      </c>
      <c r="B23" s="358" t="s">
        <v>1179</v>
      </c>
      <c r="C23" s="359" t="s">
        <v>69</v>
      </c>
      <c r="D23" s="358" t="s">
        <v>1193</v>
      </c>
      <c r="E23" s="414" t="s">
        <v>1202</v>
      </c>
      <c r="F23" s="405" t="s">
        <v>1209</v>
      </c>
      <c r="G23" s="358">
        <v>1</v>
      </c>
      <c r="H23" s="400">
        <v>3446.5</v>
      </c>
      <c r="I23" s="541">
        <f t="shared" si="0"/>
        <v>3446.5</v>
      </c>
      <c r="J23" s="359" t="s">
        <v>1244</v>
      </c>
      <c r="K23" s="360">
        <v>44806</v>
      </c>
      <c r="L23" s="379" t="s">
        <v>1246</v>
      </c>
      <c r="M23" s="362" t="s">
        <v>1231</v>
      </c>
    </row>
    <row r="24" spans="1:13" s="357" customFormat="1" ht="108.75" customHeight="1">
      <c r="A24" s="358">
        <v>16</v>
      </c>
      <c r="B24" s="358" t="s">
        <v>1181</v>
      </c>
      <c r="C24" s="359" t="s">
        <v>69</v>
      </c>
      <c r="D24" s="358" t="s">
        <v>1195</v>
      </c>
      <c r="E24" s="414" t="s">
        <v>1210</v>
      </c>
      <c r="F24" s="359" t="s">
        <v>296</v>
      </c>
      <c r="G24" s="358">
        <v>1</v>
      </c>
      <c r="H24" s="400">
        <v>1572.72</v>
      </c>
      <c r="I24" s="541">
        <f t="shared" si="0"/>
        <v>1572.72</v>
      </c>
      <c r="J24" s="359" t="s">
        <v>1249</v>
      </c>
      <c r="K24" s="360">
        <v>44806</v>
      </c>
      <c r="L24" s="379" t="s">
        <v>1250</v>
      </c>
      <c r="M24" s="362" t="s">
        <v>1223</v>
      </c>
    </row>
    <row r="25" spans="1:13" s="357" customFormat="1" ht="108.75" customHeight="1">
      <c r="A25" s="358">
        <v>17</v>
      </c>
      <c r="B25" s="358" t="s">
        <v>1181</v>
      </c>
      <c r="C25" s="359" t="s">
        <v>69</v>
      </c>
      <c r="D25" s="358" t="s">
        <v>1195</v>
      </c>
      <c r="E25" s="414" t="s">
        <v>1210</v>
      </c>
      <c r="F25" s="359" t="s">
        <v>296</v>
      </c>
      <c r="G25" s="358">
        <v>1</v>
      </c>
      <c r="H25" s="400">
        <v>1572.72</v>
      </c>
      <c r="I25" s="541">
        <f t="shared" si="0"/>
        <v>1572.72</v>
      </c>
      <c r="J25" s="359" t="s">
        <v>1249</v>
      </c>
      <c r="K25" s="360">
        <v>44806</v>
      </c>
      <c r="L25" s="379" t="s">
        <v>1251</v>
      </c>
      <c r="M25" s="361" t="s">
        <v>1221</v>
      </c>
    </row>
    <row r="26" spans="1:13" s="357" customFormat="1" ht="108.75" customHeight="1">
      <c r="A26" s="358">
        <v>18</v>
      </c>
      <c r="B26" s="361" t="s">
        <v>1174</v>
      </c>
      <c r="C26" s="362" t="s">
        <v>92</v>
      </c>
      <c r="D26" s="361" t="s">
        <v>1188</v>
      </c>
      <c r="E26" s="414" t="s">
        <v>1206</v>
      </c>
      <c r="F26" s="359" t="s">
        <v>242</v>
      </c>
      <c r="G26" s="365">
        <v>1</v>
      </c>
      <c r="H26" s="400">
        <v>84.26</v>
      </c>
      <c r="I26" s="541">
        <f t="shared" si="0"/>
        <v>84.26</v>
      </c>
      <c r="J26" s="359" t="s">
        <v>1232</v>
      </c>
      <c r="K26" s="360">
        <v>44806</v>
      </c>
      <c r="L26" s="379" t="s">
        <v>1233</v>
      </c>
      <c r="M26" s="362" t="s">
        <v>1223</v>
      </c>
    </row>
    <row r="27" spans="1:13" s="357" customFormat="1" ht="108.75" customHeight="1">
      <c r="A27" s="358">
        <v>19</v>
      </c>
      <c r="B27" s="361" t="s">
        <v>1174</v>
      </c>
      <c r="C27" s="362" t="s">
        <v>92</v>
      </c>
      <c r="D27" s="361" t="s">
        <v>1188</v>
      </c>
      <c r="E27" s="414" t="s">
        <v>1206</v>
      </c>
      <c r="F27" s="359" t="s">
        <v>242</v>
      </c>
      <c r="G27" s="365">
        <v>1</v>
      </c>
      <c r="H27" s="400">
        <v>117.6</v>
      </c>
      <c r="I27" s="541">
        <f t="shared" si="0"/>
        <v>117.6</v>
      </c>
      <c r="J27" s="359" t="s">
        <v>1232</v>
      </c>
      <c r="K27" s="360">
        <v>44806</v>
      </c>
      <c r="L27" s="379" t="s">
        <v>1234</v>
      </c>
      <c r="M27" s="361" t="s">
        <v>1221</v>
      </c>
    </row>
    <row r="28" spans="1:13" s="357" customFormat="1" ht="108.75" customHeight="1">
      <c r="A28" s="358">
        <v>20</v>
      </c>
      <c r="B28" s="358" t="s">
        <v>1178</v>
      </c>
      <c r="C28" s="359" t="s">
        <v>92</v>
      </c>
      <c r="D28" s="358" t="s">
        <v>1192</v>
      </c>
      <c r="E28" s="414" t="s">
        <v>1202</v>
      </c>
      <c r="F28" s="359" t="s">
        <v>288</v>
      </c>
      <c r="G28" s="358">
        <v>1</v>
      </c>
      <c r="H28" s="400">
        <v>19250</v>
      </c>
      <c r="I28" s="541">
        <f t="shared" si="0"/>
        <v>19250</v>
      </c>
      <c r="J28" s="359" t="s">
        <v>1244</v>
      </c>
      <c r="K28" s="360">
        <v>44806</v>
      </c>
      <c r="L28" s="379" t="s">
        <v>1245</v>
      </c>
      <c r="M28" s="362" t="s">
        <v>1231</v>
      </c>
    </row>
    <row r="29" spans="1:13" s="357" customFormat="1" ht="108.75" customHeight="1">
      <c r="A29" s="358">
        <v>21</v>
      </c>
      <c r="B29" s="358" t="s">
        <v>1180</v>
      </c>
      <c r="C29" s="359" t="s">
        <v>92</v>
      </c>
      <c r="D29" s="358" t="s">
        <v>1194</v>
      </c>
      <c r="E29" s="414" t="s">
        <v>1210</v>
      </c>
      <c r="F29" s="359" t="s">
        <v>1211</v>
      </c>
      <c r="G29" s="358">
        <v>1</v>
      </c>
      <c r="H29" s="400">
        <v>123.78</v>
      </c>
      <c r="I29" s="541">
        <f t="shared" si="0"/>
        <v>123.78</v>
      </c>
      <c r="J29" s="359" t="s">
        <v>1247</v>
      </c>
      <c r="K29" s="360">
        <v>44806</v>
      </c>
      <c r="L29" s="379" t="s">
        <v>1248</v>
      </c>
      <c r="M29" s="361" t="s">
        <v>1221</v>
      </c>
    </row>
    <row r="30" spans="1:13" s="411" customFormat="1" ht="108.75" customHeight="1">
      <c r="A30" s="358">
        <v>22</v>
      </c>
      <c r="B30" s="358" t="s">
        <v>1182</v>
      </c>
      <c r="C30" s="359" t="s">
        <v>92</v>
      </c>
      <c r="D30" s="358" t="s">
        <v>1196</v>
      </c>
      <c r="E30" s="414" t="s">
        <v>1212</v>
      </c>
      <c r="F30" s="359" t="s">
        <v>1213</v>
      </c>
      <c r="G30" s="358">
        <v>1</v>
      </c>
      <c r="H30" s="400">
        <v>14025.17</v>
      </c>
      <c r="I30" s="541">
        <f t="shared" si="0"/>
        <v>14025.17</v>
      </c>
      <c r="J30" s="359" t="s">
        <v>1252</v>
      </c>
      <c r="K30" s="360">
        <v>44812</v>
      </c>
      <c r="L30" s="379" t="s">
        <v>1253</v>
      </c>
      <c r="M30" s="362" t="s">
        <v>1223</v>
      </c>
    </row>
    <row r="31" spans="1:13" s="411" customFormat="1" ht="108.75" customHeight="1">
      <c r="A31" s="358">
        <v>23</v>
      </c>
      <c r="B31" s="358" t="s">
        <v>1182</v>
      </c>
      <c r="C31" s="359" t="s">
        <v>92</v>
      </c>
      <c r="D31" s="358" t="s">
        <v>1196</v>
      </c>
      <c r="E31" s="414" t="s">
        <v>1214</v>
      </c>
      <c r="F31" s="359" t="s">
        <v>1213</v>
      </c>
      <c r="G31" s="358">
        <v>1</v>
      </c>
      <c r="H31" s="400">
        <v>6982.57</v>
      </c>
      <c r="I31" s="541">
        <f t="shared" si="0"/>
        <v>6982.57</v>
      </c>
      <c r="J31" s="359" t="s">
        <v>1252</v>
      </c>
      <c r="K31" s="360">
        <v>44817</v>
      </c>
      <c r="L31" s="379" t="s">
        <v>1254</v>
      </c>
      <c r="M31" s="361" t="s">
        <v>1221</v>
      </c>
    </row>
    <row r="32" spans="1:13" s="385" customFormat="1" ht="67.150000000000006" customHeight="1">
      <c r="C32" s="386"/>
      <c r="E32" s="416"/>
      <c r="F32" s="386"/>
      <c r="G32" s="542" t="s">
        <v>578</v>
      </c>
      <c r="H32" s="542"/>
      <c r="I32" s="543">
        <f>SUM(I10:I31)</f>
        <v>119679.23000000001</v>
      </c>
      <c r="J32" s="386"/>
      <c r="K32" s="387"/>
      <c r="L32" s="388"/>
      <c r="M32" s="389"/>
    </row>
    <row r="33" spans="3:13" s="357" customFormat="1" ht="20.25">
      <c r="C33" s="367"/>
      <c r="E33" s="417"/>
      <c r="F33" s="367"/>
      <c r="J33" s="367"/>
      <c r="K33" s="375"/>
      <c r="L33" s="380"/>
      <c r="M33" s="376"/>
    </row>
    <row r="34" spans="3:13" s="357" customFormat="1" ht="20.25">
      <c r="C34" s="367"/>
      <c r="E34" s="417"/>
      <c r="F34" s="367"/>
      <c r="J34" s="367"/>
      <c r="K34" s="375"/>
      <c r="L34" s="380"/>
      <c r="M34" s="376"/>
    </row>
    <row r="35" spans="3:13" s="357" customFormat="1" ht="20.25">
      <c r="C35" s="367"/>
      <c r="E35" s="417"/>
      <c r="F35" s="367"/>
      <c r="I35" s="390"/>
      <c r="J35" s="391"/>
      <c r="K35" s="390"/>
      <c r="L35" s="392"/>
      <c r="M35" s="376"/>
    </row>
    <row r="36" spans="3:13" s="357" customFormat="1" ht="20.25">
      <c r="C36" s="367"/>
      <c r="E36" s="417"/>
      <c r="F36" s="367"/>
      <c r="I36" s="390"/>
      <c r="J36" s="391"/>
      <c r="K36" s="390"/>
      <c r="L36" s="392"/>
      <c r="M36" s="376"/>
    </row>
    <row r="37" spans="3:13" s="357" customFormat="1" ht="20.25">
      <c r="C37" s="367"/>
      <c r="D37" s="372"/>
      <c r="E37" s="384"/>
      <c r="F37" s="382"/>
      <c r="I37" s="390"/>
      <c r="J37" s="391"/>
      <c r="K37" s="390"/>
      <c r="L37" s="392"/>
      <c r="M37" s="376"/>
    </row>
    <row r="38" spans="3:13" s="357" customFormat="1" ht="20.25">
      <c r="C38" s="367"/>
      <c r="D38" s="372"/>
      <c r="E38" s="384"/>
      <c r="F38" s="382"/>
      <c r="I38" s="390"/>
      <c r="J38" s="391"/>
      <c r="K38" s="390"/>
      <c r="L38" s="392"/>
      <c r="M38" s="376"/>
    </row>
    <row r="39" spans="3:13" s="357" customFormat="1" ht="20.25">
      <c r="C39" s="367"/>
      <c r="D39" s="372"/>
      <c r="E39" s="384"/>
      <c r="F39" s="382"/>
      <c r="I39" s="390"/>
      <c r="J39" s="391"/>
      <c r="K39" s="390"/>
      <c r="L39" s="392"/>
      <c r="M39" s="376"/>
    </row>
    <row r="40" spans="3:13" s="357" customFormat="1" ht="20.25">
      <c r="C40" s="367"/>
      <c r="D40" s="372"/>
      <c r="E40" s="384"/>
      <c r="F40" s="382"/>
      <c r="G40" s="372"/>
      <c r="H40" s="373"/>
      <c r="I40" s="393"/>
      <c r="J40" s="391"/>
      <c r="K40" s="390"/>
      <c r="L40" s="392"/>
      <c r="M40" s="376"/>
    </row>
    <row r="41" spans="3:13" s="357" customFormat="1" ht="20.25">
      <c r="C41" s="367"/>
      <c r="D41" s="372"/>
      <c r="E41" s="384"/>
      <c r="F41" s="382"/>
      <c r="G41" s="372"/>
      <c r="H41" s="373"/>
      <c r="I41" s="393"/>
      <c r="J41" s="391"/>
      <c r="K41" s="390"/>
      <c r="L41" s="392"/>
      <c r="M41" s="376"/>
    </row>
    <row r="42" spans="3:13" s="357" customFormat="1" ht="20.25">
      <c r="C42" s="367"/>
      <c r="D42" s="372"/>
      <c r="E42" s="384"/>
      <c r="F42" s="382"/>
      <c r="G42" s="372"/>
      <c r="H42" s="373"/>
      <c r="I42" s="393"/>
      <c r="J42" s="391"/>
      <c r="K42" s="390"/>
      <c r="L42" s="392"/>
      <c r="M42" s="376"/>
    </row>
    <row r="43" spans="3:13" s="357" customFormat="1" ht="20.25">
      <c r="C43" s="367"/>
      <c r="D43" s="372"/>
      <c r="E43" s="383"/>
      <c r="F43" s="374"/>
      <c r="G43" s="372"/>
      <c r="H43" s="373"/>
      <c r="I43" s="393"/>
      <c r="J43" s="391"/>
      <c r="K43" s="390"/>
      <c r="L43" s="392"/>
      <c r="M43" s="376"/>
    </row>
    <row r="44" spans="3:13" s="357" customFormat="1" ht="20.25">
      <c r="C44" s="367"/>
      <c r="E44" s="417"/>
      <c r="F44" s="367"/>
      <c r="G44" s="372"/>
      <c r="H44" s="373"/>
      <c r="I44" s="373"/>
      <c r="J44" s="391"/>
      <c r="K44" s="390"/>
      <c r="L44" s="392"/>
      <c r="M44" s="376"/>
    </row>
    <row r="45" spans="3:13" s="357" customFormat="1" ht="20.25">
      <c r="C45" s="367"/>
      <c r="E45" s="417"/>
      <c r="F45" s="367"/>
      <c r="G45" s="372"/>
      <c r="H45" s="373"/>
      <c r="I45" s="393"/>
      <c r="J45" s="391"/>
      <c r="K45" s="390"/>
      <c r="L45" s="392"/>
      <c r="M45" s="376"/>
    </row>
    <row r="46" spans="3:13" s="357" customFormat="1" ht="20.25">
      <c r="C46" s="367"/>
      <c r="E46" s="417"/>
      <c r="F46" s="367"/>
      <c r="G46" s="372"/>
      <c r="H46" s="373"/>
      <c r="I46" s="393"/>
      <c r="J46" s="391"/>
      <c r="K46" s="390"/>
      <c r="L46" s="392"/>
      <c r="M46" s="376"/>
    </row>
    <row r="47" spans="3:13" s="357" customFormat="1" ht="20.25">
      <c r="C47" s="367"/>
      <c r="E47" s="417"/>
      <c r="F47" s="367"/>
      <c r="G47" s="372"/>
      <c r="H47" s="373"/>
      <c r="I47" s="393"/>
      <c r="J47" s="391"/>
      <c r="K47" s="390"/>
      <c r="L47" s="392"/>
      <c r="M47" s="376"/>
    </row>
    <row r="48" spans="3:13" s="357" customFormat="1" ht="20.25">
      <c r="C48" s="367"/>
      <c r="E48" s="417"/>
      <c r="F48" s="367"/>
      <c r="G48" s="372"/>
      <c r="H48" s="373"/>
      <c r="I48" s="393"/>
      <c r="J48" s="391"/>
      <c r="K48" s="390"/>
      <c r="L48" s="392"/>
      <c r="M48" s="376"/>
    </row>
    <row r="49" spans="3:13" s="357" customFormat="1" ht="20.25">
      <c r="C49" s="367"/>
      <c r="E49" s="417"/>
      <c r="F49" s="367"/>
      <c r="G49" s="372"/>
      <c r="H49" s="373"/>
      <c r="I49" s="393"/>
      <c r="J49" s="391"/>
      <c r="K49" s="390"/>
      <c r="L49" s="392"/>
      <c r="M49" s="376"/>
    </row>
    <row r="50" spans="3:13" s="357" customFormat="1" ht="20.25">
      <c r="C50" s="367"/>
      <c r="E50" s="417"/>
      <c r="F50" s="367"/>
      <c r="G50" s="372"/>
      <c r="H50" s="373"/>
      <c r="I50" s="393"/>
      <c r="J50" s="391"/>
      <c r="K50" s="390"/>
      <c r="L50" s="392"/>
      <c r="M50" s="376"/>
    </row>
    <row r="51" spans="3:13" s="357" customFormat="1" ht="20.25">
      <c r="C51" s="367"/>
      <c r="E51" s="417"/>
      <c r="F51" s="367"/>
      <c r="G51" s="372"/>
      <c r="H51" s="373"/>
      <c r="I51" s="393"/>
      <c r="J51" s="391"/>
      <c r="K51" s="390"/>
      <c r="L51" s="392"/>
      <c r="M51" s="376"/>
    </row>
    <row r="52" spans="3:13" s="357" customFormat="1" ht="20.25">
      <c r="C52" s="367"/>
      <c r="E52" s="417"/>
      <c r="F52" s="367"/>
      <c r="G52" s="372"/>
      <c r="H52" s="373"/>
      <c r="I52" s="393"/>
      <c r="J52" s="391"/>
      <c r="K52" s="390"/>
      <c r="L52" s="392"/>
      <c r="M52" s="376"/>
    </row>
    <row r="53" spans="3:13" s="357" customFormat="1" ht="20.25">
      <c r="C53" s="367"/>
      <c r="E53" s="417"/>
      <c r="F53" s="367"/>
      <c r="G53" s="372"/>
      <c r="H53" s="373"/>
      <c r="I53" s="398"/>
      <c r="J53" s="391"/>
      <c r="K53" s="390"/>
      <c r="L53" s="392"/>
      <c r="M53" s="376"/>
    </row>
    <row r="54" spans="3:13" s="357" customFormat="1" ht="20.25">
      <c r="C54" s="367"/>
      <c r="E54" s="417"/>
      <c r="F54" s="367"/>
      <c r="G54" s="372"/>
      <c r="H54" s="373"/>
      <c r="I54" s="393"/>
      <c r="J54" s="391"/>
      <c r="K54" s="390"/>
      <c r="L54" s="392"/>
      <c r="M54" s="376"/>
    </row>
    <row r="55" spans="3:13" s="357" customFormat="1" ht="20.25">
      <c r="C55" s="367"/>
      <c r="E55" s="417"/>
      <c r="F55" s="367"/>
      <c r="G55" s="372"/>
      <c r="H55" s="373"/>
      <c r="I55" s="393"/>
      <c r="J55" s="391"/>
      <c r="K55" s="390"/>
      <c r="L55" s="392"/>
      <c r="M55" s="376"/>
    </row>
    <row r="56" spans="3:13" s="357" customFormat="1" ht="20.25">
      <c r="C56" s="367"/>
      <c r="E56" s="417"/>
      <c r="F56" s="367"/>
      <c r="G56" s="372"/>
      <c r="H56" s="373"/>
      <c r="I56" s="393"/>
      <c r="J56" s="391"/>
      <c r="K56" s="390"/>
      <c r="L56" s="392"/>
      <c r="M56" s="376"/>
    </row>
    <row r="57" spans="3:13" s="357" customFormat="1" ht="20.25">
      <c r="C57" s="367"/>
      <c r="E57" s="417"/>
      <c r="F57" s="367"/>
      <c r="G57" s="372"/>
      <c r="H57" s="373"/>
      <c r="I57" s="393"/>
      <c r="J57" s="391"/>
      <c r="K57" s="390"/>
      <c r="L57" s="392"/>
      <c r="M57" s="376"/>
    </row>
    <row r="58" spans="3:13" s="357" customFormat="1" ht="20.25">
      <c r="C58" s="367"/>
      <c r="E58" s="417"/>
      <c r="F58" s="367"/>
      <c r="G58" s="372"/>
      <c r="H58" s="373"/>
      <c r="I58" s="393"/>
      <c r="J58" s="391"/>
      <c r="K58" s="390"/>
      <c r="L58" s="392"/>
      <c r="M58" s="376"/>
    </row>
    <row r="59" spans="3:13" s="357" customFormat="1" ht="20.25">
      <c r="C59" s="367"/>
      <c r="E59" s="417"/>
      <c r="F59" s="367"/>
      <c r="G59" s="372"/>
      <c r="H59" s="373"/>
      <c r="I59" s="393"/>
      <c r="J59" s="391"/>
      <c r="K59" s="390"/>
      <c r="L59" s="392"/>
      <c r="M59" s="376"/>
    </row>
    <row r="60" spans="3:13" s="357" customFormat="1" ht="20.25">
      <c r="C60" s="367"/>
      <c r="E60" s="417"/>
      <c r="F60" s="367"/>
      <c r="G60" s="372"/>
      <c r="H60" s="373"/>
      <c r="I60" s="393"/>
      <c r="J60" s="391"/>
      <c r="K60" s="390"/>
      <c r="L60" s="392"/>
      <c r="M60" s="376"/>
    </row>
    <row r="61" spans="3:13" s="357" customFormat="1" ht="20.25">
      <c r="C61" s="367"/>
      <c r="E61" s="417"/>
      <c r="F61" s="367"/>
      <c r="G61" s="372"/>
      <c r="H61" s="373"/>
      <c r="I61" s="393"/>
      <c r="J61" s="391"/>
      <c r="K61" s="390"/>
      <c r="L61" s="392"/>
      <c r="M61" s="376"/>
    </row>
    <row r="62" spans="3:13" s="357" customFormat="1" ht="20.25">
      <c r="C62" s="367"/>
      <c r="E62" s="417"/>
      <c r="F62" s="367"/>
      <c r="G62" s="372"/>
      <c r="H62" s="373"/>
      <c r="I62" s="393"/>
      <c r="J62" s="391"/>
      <c r="K62" s="390"/>
      <c r="L62" s="392"/>
      <c r="M62" s="376"/>
    </row>
    <row r="63" spans="3:13" s="357" customFormat="1" ht="20.25">
      <c r="C63" s="367"/>
      <c r="E63" s="417"/>
      <c r="F63" s="367"/>
      <c r="G63" s="372"/>
      <c r="H63" s="373"/>
      <c r="I63" s="393"/>
      <c r="J63" s="391"/>
      <c r="K63" s="390"/>
      <c r="L63" s="392"/>
      <c r="M63" s="376"/>
    </row>
    <row r="64" spans="3:13" s="357" customFormat="1" ht="20.25">
      <c r="C64" s="367"/>
      <c r="E64" s="417"/>
      <c r="F64" s="367"/>
      <c r="G64" s="372"/>
      <c r="H64" s="373"/>
      <c r="I64" s="393"/>
      <c r="J64" s="391"/>
      <c r="K64" s="390"/>
      <c r="L64" s="392"/>
      <c r="M64" s="376"/>
    </row>
    <row r="65" spans="3:13" s="357" customFormat="1" ht="20.25">
      <c r="C65" s="367"/>
      <c r="E65" s="417"/>
      <c r="F65" s="367"/>
      <c r="G65" s="372"/>
      <c r="H65" s="373"/>
      <c r="I65" s="393"/>
      <c r="J65" s="391"/>
      <c r="K65" s="390"/>
      <c r="L65" s="392"/>
      <c r="M65" s="376"/>
    </row>
    <row r="66" spans="3:13" s="357" customFormat="1" ht="20.25">
      <c r="C66" s="367"/>
      <c r="E66" s="417"/>
      <c r="F66" s="367"/>
      <c r="G66" s="372"/>
      <c r="H66" s="373"/>
      <c r="I66" s="393"/>
      <c r="J66" s="391"/>
      <c r="K66" s="390"/>
      <c r="L66" s="392"/>
      <c r="M66" s="376"/>
    </row>
    <row r="67" spans="3:13" s="357" customFormat="1" ht="20.25">
      <c r="C67" s="367"/>
      <c r="E67" s="417"/>
      <c r="F67" s="367"/>
      <c r="G67" s="372"/>
      <c r="H67" s="373"/>
      <c r="I67" s="393"/>
      <c r="J67" s="391"/>
      <c r="K67" s="390"/>
      <c r="L67" s="392"/>
      <c r="M67" s="376"/>
    </row>
    <row r="68" spans="3:13" s="357" customFormat="1" ht="20.25">
      <c r="C68" s="367"/>
      <c r="E68" s="417"/>
      <c r="F68" s="367"/>
      <c r="G68" s="372"/>
      <c r="H68" s="373"/>
      <c r="I68" s="393"/>
      <c r="J68" s="391"/>
      <c r="K68" s="390"/>
      <c r="L68" s="392"/>
      <c r="M68" s="376"/>
    </row>
    <row r="69" spans="3:13" s="357" customFormat="1" ht="20.25">
      <c r="C69" s="367"/>
      <c r="E69" s="417"/>
      <c r="F69" s="367"/>
      <c r="G69" s="372"/>
      <c r="H69" s="373"/>
      <c r="I69" s="393"/>
      <c r="J69" s="391"/>
      <c r="K69" s="390"/>
      <c r="L69" s="392"/>
      <c r="M69" s="376"/>
    </row>
    <row r="70" spans="3:13" s="357" customFormat="1" ht="20.25">
      <c r="C70" s="367"/>
      <c r="E70" s="417"/>
      <c r="F70" s="367"/>
      <c r="G70" s="372"/>
      <c r="H70" s="373"/>
      <c r="I70" s="393"/>
      <c r="J70" s="391"/>
      <c r="K70" s="390"/>
      <c r="L70" s="392"/>
      <c r="M70" s="376"/>
    </row>
    <row r="71" spans="3:13" s="357" customFormat="1" ht="20.25">
      <c r="C71" s="367"/>
      <c r="E71" s="417"/>
      <c r="F71" s="367"/>
      <c r="G71" s="372"/>
      <c r="H71" s="373"/>
      <c r="I71" s="393"/>
      <c r="J71" s="391"/>
      <c r="K71" s="390"/>
      <c r="L71" s="392"/>
      <c r="M71" s="376"/>
    </row>
    <row r="72" spans="3:13" s="357" customFormat="1" ht="20.25">
      <c r="C72" s="367"/>
      <c r="E72" s="417"/>
      <c r="F72" s="367"/>
      <c r="G72" s="433"/>
      <c r="H72" s="433"/>
      <c r="I72" s="393"/>
      <c r="J72" s="393"/>
      <c r="K72" s="390"/>
      <c r="L72" s="392"/>
      <c r="M72" s="376"/>
    </row>
    <row r="73" spans="3:13" s="357" customFormat="1" ht="20.25">
      <c r="C73" s="367"/>
      <c r="E73" s="417"/>
      <c r="F73" s="367"/>
      <c r="G73" s="372"/>
      <c r="H73" s="373"/>
      <c r="I73" s="393"/>
      <c r="J73" s="391"/>
      <c r="K73" s="390"/>
      <c r="L73" s="392"/>
      <c r="M73" s="376"/>
    </row>
    <row r="74" spans="3:13" s="357" customFormat="1" ht="20.25">
      <c r="C74" s="367"/>
      <c r="E74" s="417"/>
      <c r="F74" s="367"/>
      <c r="G74" s="372"/>
      <c r="H74" s="373"/>
      <c r="I74" s="393"/>
      <c r="J74" s="391"/>
      <c r="K74" s="390"/>
      <c r="L74" s="392"/>
      <c r="M74" s="376"/>
    </row>
    <row r="75" spans="3:13" s="357" customFormat="1" ht="20.25">
      <c r="C75" s="367"/>
      <c r="E75" s="417"/>
      <c r="F75" s="367"/>
      <c r="G75" s="372"/>
      <c r="H75" s="373"/>
      <c r="I75" s="393"/>
      <c r="J75" s="391"/>
      <c r="K75" s="390"/>
      <c r="L75" s="392"/>
      <c r="M75" s="376"/>
    </row>
    <row r="76" spans="3:13" s="357" customFormat="1" ht="20.25">
      <c r="C76" s="367"/>
      <c r="E76" s="417"/>
      <c r="F76" s="367"/>
      <c r="G76" s="372"/>
      <c r="H76" s="399"/>
      <c r="I76" s="393"/>
      <c r="J76" s="391"/>
      <c r="K76" s="390"/>
      <c r="L76" s="392"/>
      <c r="M76" s="376"/>
    </row>
    <row r="77" spans="3:13" s="357" customFormat="1" ht="20.25">
      <c r="C77" s="367"/>
      <c r="E77" s="417"/>
      <c r="F77" s="367"/>
      <c r="G77" s="372"/>
      <c r="H77" s="373"/>
      <c r="I77" s="393"/>
      <c r="J77" s="391"/>
      <c r="K77" s="390"/>
      <c r="L77" s="392"/>
      <c r="M77" s="376"/>
    </row>
    <row r="78" spans="3:13" s="357" customFormat="1" ht="20.25">
      <c r="C78" s="367"/>
      <c r="E78" s="417"/>
      <c r="F78" s="367"/>
      <c r="G78" s="372"/>
      <c r="H78" s="373"/>
      <c r="I78" s="393"/>
      <c r="J78" s="391"/>
      <c r="K78" s="390"/>
      <c r="L78" s="392"/>
      <c r="M78" s="376"/>
    </row>
    <row r="79" spans="3:13" s="357" customFormat="1" ht="20.25">
      <c r="C79" s="367"/>
      <c r="E79" s="417"/>
      <c r="F79" s="367"/>
      <c r="G79" s="372"/>
      <c r="H79" s="373"/>
      <c r="I79" s="393"/>
      <c r="J79" s="391"/>
      <c r="K79" s="390"/>
      <c r="L79" s="392"/>
      <c r="M79" s="376"/>
    </row>
    <row r="80" spans="3:13" s="357" customFormat="1" ht="20.25">
      <c r="C80" s="367"/>
      <c r="E80" s="417"/>
      <c r="F80" s="367"/>
      <c r="G80" s="372"/>
      <c r="H80" s="373"/>
      <c r="I80" s="393"/>
      <c r="J80" s="391"/>
      <c r="K80" s="390"/>
      <c r="L80" s="392"/>
      <c r="M80" s="376"/>
    </row>
    <row r="81" spans="3:13" s="357" customFormat="1" ht="20.25">
      <c r="C81" s="367"/>
      <c r="E81" s="417"/>
      <c r="F81" s="367"/>
      <c r="G81" s="372"/>
      <c r="H81" s="373"/>
      <c r="I81" s="393"/>
      <c r="J81" s="391"/>
      <c r="K81" s="390"/>
      <c r="L81" s="392"/>
      <c r="M81" s="376"/>
    </row>
    <row r="82" spans="3:13" s="357" customFormat="1" ht="20.25">
      <c r="C82" s="367"/>
      <c r="E82" s="417"/>
      <c r="F82" s="367"/>
      <c r="G82" s="372"/>
      <c r="H82" s="373"/>
      <c r="I82" s="393"/>
      <c r="J82" s="391"/>
      <c r="K82" s="390"/>
      <c r="L82" s="392"/>
      <c r="M82" s="376"/>
    </row>
    <row r="83" spans="3:13" s="357" customFormat="1" ht="20.25">
      <c r="C83" s="367"/>
      <c r="E83" s="417"/>
      <c r="F83" s="367"/>
      <c r="G83" s="372"/>
      <c r="H83" s="373"/>
      <c r="I83" s="393"/>
      <c r="J83" s="391"/>
      <c r="K83" s="390"/>
      <c r="L83" s="392"/>
      <c r="M83" s="376"/>
    </row>
    <row r="84" spans="3:13" s="357" customFormat="1" ht="20.25">
      <c r="C84" s="367"/>
      <c r="E84" s="417"/>
      <c r="F84" s="367"/>
      <c r="G84" s="372"/>
      <c r="H84" s="373"/>
      <c r="I84" s="393"/>
      <c r="J84" s="391"/>
      <c r="K84" s="390"/>
      <c r="L84" s="392"/>
      <c r="M84" s="376"/>
    </row>
    <row r="85" spans="3:13" s="357" customFormat="1" ht="20.25">
      <c r="C85" s="367"/>
      <c r="E85" s="417"/>
      <c r="F85" s="367"/>
      <c r="G85" s="372"/>
      <c r="H85" s="373"/>
      <c r="I85" s="393"/>
      <c r="J85" s="391"/>
      <c r="K85" s="390"/>
      <c r="L85" s="392"/>
      <c r="M85" s="376"/>
    </row>
    <row r="86" spans="3:13" s="357" customFormat="1" ht="20.25">
      <c r="C86" s="367"/>
      <c r="E86" s="417"/>
      <c r="F86" s="367"/>
      <c r="G86" s="372"/>
      <c r="H86" s="373"/>
      <c r="I86" s="393"/>
      <c r="J86" s="391"/>
      <c r="K86" s="390"/>
      <c r="L86" s="392"/>
      <c r="M86" s="376"/>
    </row>
    <row r="87" spans="3:13" s="357" customFormat="1" ht="20.25">
      <c r="C87" s="367"/>
      <c r="E87" s="417"/>
      <c r="F87" s="367"/>
      <c r="G87" s="372"/>
      <c r="H87" s="373"/>
      <c r="I87" s="393"/>
      <c r="J87" s="391"/>
      <c r="K87" s="390"/>
      <c r="L87" s="392"/>
      <c r="M87" s="376"/>
    </row>
    <row r="88" spans="3:13" s="357" customFormat="1" ht="20.25">
      <c r="C88" s="367"/>
      <c r="E88" s="417"/>
      <c r="F88" s="367"/>
      <c r="G88" s="372"/>
      <c r="H88" s="373"/>
      <c r="I88" s="393"/>
      <c r="J88" s="391"/>
      <c r="K88" s="390"/>
      <c r="L88" s="392"/>
      <c r="M88" s="376"/>
    </row>
    <row r="89" spans="3:13" s="357" customFormat="1" ht="20.25">
      <c r="C89" s="367"/>
      <c r="E89" s="417"/>
      <c r="F89" s="367"/>
      <c r="G89" s="372"/>
      <c r="H89" s="373"/>
      <c r="I89" s="393"/>
      <c r="J89" s="391"/>
      <c r="K89" s="390"/>
      <c r="L89" s="392"/>
      <c r="M89" s="376"/>
    </row>
    <row r="90" spans="3:13" s="357" customFormat="1" ht="20.25">
      <c r="C90" s="367"/>
      <c r="E90" s="417"/>
      <c r="F90" s="367"/>
      <c r="G90" s="372"/>
      <c r="H90" s="373"/>
      <c r="I90" s="393"/>
      <c r="J90" s="391"/>
      <c r="K90" s="390"/>
      <c r="L90" s="392"/>
      <c r="M90" s="376"/>
    </row>
    <row r="91" spans="3:13" s="357" customFormat="1" ht="20.25">
      <c r="C91" s="367"/>
      <c r="E91" s="417"/>
      <c r="F91" s="367"/>
      <c r="G91" s="372"/>
      <c r="H91" s="373"/>
      <c r="I91" s="393"/>
      <c r="J91" s="391"/>
      <c r="K91" s="390"/>
      <c r="L91" s="392"/>
      <c r="M91" s="376"/>
    </row>
    <row r="92" spans="3:13" s="357" customFormat="1" ht="20.25">
      <c r="C92" s="367"/>
      <c r="E92" s="417"/>
      <c r="F92" s="367"/>
      <c r="G92" s="372"/>
      <c r="H92" s="373"/>
      <c r="I92" s="393"/>
      <c r="J92" s="391"/>
      <c r="K92" s="390"/>
      <c r="L92" s="392"/>
      <c r="M92" s="376"/>
    </row>
    <row r="93" spans="3:13" s="357" customFormat="1" ht="20.25">
      <c r="C93" s="367"/>
      <c r="E93" s="417"/>
      <c r="F93" s="367"/>
      <c r="G93" s="372"/>
      <c r="H93" s="373"/>
      <c r="I93" s="393"/>
      <c r="J93" s="391"/>
      <c r="K93" s="390"/>
      <c r="L93" s="392"/>
      <c r="M93" s="376"/>
    </row>
    <row r="94" spans="3:13" s="357" customFormat="1" ht="20.25">
      <c r="C94" s="367"/>
      <c r="E94" s="417"/>
      <c r="F94" s="367"/>
      <c r="G94" s="372"/>
      <c r="H94" s="373"/>
      <c r="I94" s="393"/>
      <c r="J94" s="391"/>
      <c r="K94" s="390"/>
      <c r="L94" s="392"/>
      <c r="M94" s="376"/>
    </row>
    <row r="95" spans="3:13" s="357" customFormat="1" ht="20.25">
      <c r="C95" s="367"/>
      <c r="E95" s="417"/>
      <c r="F95" s="367"/>
      <c r="G95" s="372"/>
      <c r="H95" s="373"/>
      <c r="I95" s="393"/>
      <c r="J95" s="391"/>
      <c r="K95" s="390"/>
      <c r="L95" s="392"/>
      <c r="M95" s="376"/>
    </row>
    <row r="96" spans="3:13" s="357" customFormat="1" ht="20.25">
      <c r="C96" s="367"/>
      <c r="E96" s="417"/>
      <c r="F96" s="367"/>
      <c r="G96" s="372"/>
      <c r="H96" s="373"/>
      <c r="I96" s="393"/>
      <c r="J96" s="391"/>
      <c r="K96" s="390"/>
      <c r="L96" s="392"/>
      <c r="M96" s="376"/>
    </row>
    <row r="97" spans="3:13" s="357" customFormat="1" ht="20.25">
      <c r="C97" s="367"/>
      <c r="E97" s="417"/>
      <c r="F97" s="367"/>
      <c r="G97" s="372"/>
      <c r="H97" s="373"/>
      <c r="I97" s="393"/>
      <c r="J97" s="391"/>
      <c r="K97" s="390"/>
      <c r="L97" s="392"/>
      <c r="M97" s="376"/>
    </row>
    <row r="98" spans="3:13" s="357" customFormat="1" ht="20.25">
      <c r="C98" s="367"/>
      <c r="E98" s="417"/>
      <c r="F98" s="367"/>
      <c r="G98" s="372"/>
      <c r="H98" s="373"/>
      <c r="I98" s="393"/>
      <c r="J98" s="391"/>
      <c r="K98" s="390"/>
      <c r="L98" s="392"/>
      <c r="M98" s="376"/>
    </row>
    <row r="99" spans="3:13" s="357" customFormat="1" ht="20.25">
      <c r="C99" s="367"/>
      <c r="E99" s="417"/>
      <c r="F99" s="367"/>
      <c r="G99" s="372"/>
      <c r="H99" s="373"/>
      <c r="I99" s="393"/>
      <c r="J99" s="391"/>
      <c r="K99" s="390"/>
      <c r="L99" s="392"/>
      <c r="M99" s="376"/>
    </row>
    <row r="100" spans="3:13" s="357" customFormat="1" ht="20.25">
      <c r="C100" s="367"/>
      <c r="E100" s="417"/>
      <c r="F100" s="367"/>
      <c r="G100" s="372"/>
      <c r="H100" s="373"/>
      <c r="I100" s="393"/>
      <c r="J100" s="391"/>
      <c r="K100" s="390"/>
      <c r="L100" s="392"/>
      <c r="M100" s="376"/>
    </row>
    <row r="101" spans="3:13" s="357" customFormat="1" ht="20.25">
      <c r="C101" s="367"/>
      <c r="E101" s="417"/>
      <c r="F101" s="367"/>
      <c r="G101" s="372"/>
      <c r="H101" s="373"/>
      <c r="I101" s="393"/>
      <c r="J101" s="391"/>
      <c r="K101" s="390"/>
      <c r="L101" s="392"/>
      <c r="M101" s="376"/>
    </row>
    <row r="102" spans="3:13" s="357" customFormat="1" ht="20.25">
      <c r="C102" s="367"/>
      <c r="E102" s="417"/>
      <c r="F102" s="367"/>
      <c r="G102" s="372"/>
      <c r="H102" s="373"/>
      <c r="I102" s="393"/>
      <c r="J102" s="391"/>
      <c r="K102" s="390"/>
      <c r="L102" s="392"/>
      <c r="M102" s="376"/>
    </row>
    <row r="103" spans="3:13" s="357" customFormat="1" ht="20.25">
      <c r="C103" s="367"/>
      <c r="E103" s="417"/>
      <c r="F103" s="367"/>
      <c r="G103" s="372"/>
      <c r="H103" s="373"/>
      <c r="I103" s="393"/>
      <c r="J103" s="391"/>
      <c r="K103" s="390"/>
      <c r="L103" s="392"/>
      <c r="M103" s="376"/>
    </row>
    <row r="104" spans="3:13" s="357" customFormat="1" ht="20.25">
      <c r="C104" s="367"/>
      <c r="E104" s="417"/>
      <c r="F104" s="367"/>
      <c r="G104" s="372"/>
      <c r="H104" s="373"/>
      <c r="I104" s="393"/>
      <c r="J104" s="391"/>
      <c r="K104" s="390"/>
      <c r="L104" s="392"/>
      <c r="M104" s="376"/>
    </row>
    <row r="105" spans="3:13" s="357" customFormat="1" ht="20.25">
      <c r="C105" s="367"/>
      <c r="E105" s="417"/>
      <c r="F105" s="367"/>
      <c r="G105" s="372"/>
      <c r="H105" s="373"/>
      <c r="I105" s="393"/>
      <c r="J105" s="391"/>
      <c r="K105" s="390"/>
      <c r="L105" s="392"/>
      <c r="M105" s="376"/>
    </row>
    <row r="106" spans="3:13" s="357" customFormat="1" ht="20.25">
      <c r="C106" s="367"/>
      <c r="E106" s="417"/>
      <c r="F106" s="367"/>
      <c r="G106" s="372"/>
      <c r="H106" s="373"/>
      <c r="I106" s="393"/>
      <c r="J106" s="391"/>
      <c r="K106" s="390"/>
      <c r="L106" s="392"/>
      <c r="M106" s="376"/>
    </row>
    <row r="107" spans="3:13" s="357" customFormat="1" ht="20.25">
      <c r="C107" s="367"/>
      <c r="E107" s="417"/>
      <c r="F107" s="367"/>
      <c r="G107" s="372"/>
      <c r="H107" s="373"/>
      <c r="I107" s="393"/>
      <c r="J107" s="391"/>
      <c r="K107" s="390"/>
      <c r="L107" s="392"/>
      <c r="M107" s="376"/>
    </row>
    <row r="108" spans="3:13" s="357" customFormat="1" ht="20.25">
      <c r="C108" s="367"/>
      <c r="E108" s="417"/>
      <c r="F108" s="367"/>
      <c r="G108" s="372"/>
      <c r="H108" s="373"/>
      <c r="I108" s="393"/>
      <c r="J108" s="391"/>
      <c r="K108" s="390"/>
      <c r="L108" s="392"/>
      <c r="M108" s="376"/>
    </row>
    <row r="109" spans="3:13" s="357" customFormat="1" ht="20.25">
      <c r="C109" s="367"/>
      <c r="E109" s="417"/>
      <c r="F109" s="367"/>
      <c r="G109" s="372"/>
      <c r="H109" s="373"/>
      <c r="I109" s="393"/>
      <c r="J109" s="391"/>
      <c r="K109" s="390"/>
      <c r="L109" s="392"/>
      <c r="M109" s="376"/>
    </row>
    <row r="110" spans="3:13" s="357" customFormat="1" ht="20.25">
      <c r="C110" s="367"/>
      <c r="E110" s="417"/>
      <c r="F110" s="367"/>
      <c r="G110" s="372"/>
      <c r="H110" s="373"/>
      <c r="I110" s="393"/>
      <c r="J110" s="391"/>
      <c r="K110" s="390"/>
      <c r="L110" s="392"/>
      <c r="M110" s="376"/>
    </row>
    <row r="111" spans="3:13" s="357" customFormat="1" ht="20.25">
      <c r="C111" s="367"/>
      <c r="E111" s="417"/>
      <c r="F111" s="367"/>
      <c r="G111" s="372"/>
      <c r="H111" s="373"/>
      <c r="I111" s="393"/>
      <c r="J111" s="391"/>
      <c r="K111" s="390"/>
      <c r="L111" s="392"/>
      <c r="M111" s="376"/>
    </row>
    <row r="112" spans="3:13" s="357" customFormat="1" ht="20.25">
      <c r="C112" s="367"/>
      <c r="E112" s="417"/>
      <c r="F112" s="367"/>
      <c r="G112" s="372"/>
      <c r="H112" s="373"/>
      <c r="I112" s="393"/>
      <c r="J112" s="391"/>
      <c r="K112" s="390"/>
      <c r="L112" s="392"/>
      <c r="M112" s="376"/>
    </row>
    <row r="113" spans="3:13" s="357" customFormat="1" ht="20.25">
      <c r="C113" s="367"/>
      <c r="E113" s="417"/>
      <c r="F113" s="367"/>
      <c r="G113" s="372"/>
      <c r="H113" s="373"/>
      <c r="I113" s="393"/>
      <c r="J113" s="391"/>
      <c r="K113" s="390"/>
      <c r="L113" s="392"/>
      <c r="M113" s="376"/>
    </row>
    <row r="114" spans="3:13" s="357" customFormat="1" ht="20.25">
      <c r="C114" s="367"/>
      <c r="E114" s="417"/>
      <c r="F114" s="367"/>
      <c r="G114" s="372"/>
      <c r="H114" s="373"/>
      <c r="I114" s="393"/>
      <c r="J114" s="391"/>
      <c r="K114" s="390"/>
      <c r="L114" s="392"/>
      <c r="M114" s="376"/>
    </row>
    <row r="115" spans="3:13" s="357" customFormat="1" ht="20.25">
      <c r="C115" s="367"/>
      <c r="E115" s="417"/>
      <c r="F115" s="367"/>
      <c r="G115" s="372"/>
      <c r="H115" s="373"/>
      <c r="I115" s="393"/>
      <c r="J115" s="391"/>
      <c r="K115" s="390"/>
      <c r="L115" s="392"/>
      <c r="M115" s="376"/>
    </row>
    <row r="116" spans="3:13" s="357" customFormat="1" ht="20.25">
      <c r="C116" s="367"/>
      <c r="E116" s="417"/>
      <c r="F116" s="367"/>
      <c r="G116" s="372"/>
      <c r="H116" s="373"/>
      <c r="I116" s="393"/>
      <c r="J116" s="391"/>
      <c r="K116" s="390"/>
      <c r="L116" s="392"/>
      <c r="M116" s="376"/>
    </row>
    <row r="117" spans="3:13" s="357" customFormat="1" ht="20.25">
      <c r="C117" s="367"/>
      <c r="E117" s="417"/>
      <c r="F117" s="367"/>
      <c r="G117" s="372"/>
      <c r="H117" s="373"/>
      <c r="I117" s="393"/>
      <c r="J117" s="391"/>
      <c r="K117" s="390"/>
      <c r="L117" s="392"/>
      <c r="M117" s="376"/>
    </row>
    <row r="118" spans="3:13" s="357" customFormat="1" ht="20.25">
      <c r="C118" s="367"/>
      <c r="E118" s="417"/>
      <c r="F118" s="367"/>
      <c r="G118" s="372"/>
      <c r="H118" s="373"/>
      <c r="I118" s="393"/>
      <c r="J118" s="391"/>
      <c r="K118" s="390"/>
      <c r="L118" s="392"/>
      <c r="M118" s="376"/>
    </row>
    <row r="119" spans="3:13" s="357" customFormat="1" ht="20.25">
      <c r="C119" s="367"/>
      <c r="E119" s="417"/>
      <c r="F119" s="367"/>
      <c r="G119" s="372"/>
      <c r="H119" s="373"/>
      <c r="I119" s="393"/>
      <c r="J119" s="391"/>
      <c r="K119" s="390"/>
      <c r="L119" s="392"/>
      <c r="M119" s="376"/>
    </row>
    <row r="120" spans="3:13" s="357" customFormat="1" ht="20.25">
      <c r="C120" s="367"/>
      <c r="E120" s="417"/>
      <c r="F120" s="367"/>
      <c r="G120" s="372"/>
      <c r="H120" s="373"/>
      <c r="I120" s="393"/>
      <c r="J120" s="391"/>
      <c r="K120" s="390"/>
      <c r="L120" s="392"/>
      <c r="M120" s="376"/>
    </row>
    <row r="121" spans="3:13" s="357" customFormat="1" ht="20.25">
      <c r="C121" s="367"/>
      <c r="E121" s="417"/>
      <c r="F121" s="367"/>
      <c r="G121" s="372"/>
      <c r="H121" s="373"/>
      <c r="I121" s="393"/>
      <c r="J121" s="391"/>
      <c r="K121" s="390"/>
      <c r="L121" s="392"/>
      <c r="M121" s="376"/>
    </row>
    <row r="122" spans="3:13" s="357" customFormat="1" ht="20.25">
      <c r="C122" s="367"/>
      <c r="E122" s="417"/>
      <c r="F122" s="367"/>
      <c r="G122" s="372"/>
      <c r="H122" s="373"/>
      <c r="I122" s="393"/>
      <c r="J122" s="391"/>
      <c r="K122" s="390"/>
      <c r="L122" s="392"/>
      <c r="M122" s="376"/>
    </row>
    <row r="123" spans="3:13" s="357" customFormat="1" ht="20.25">
      <c r="C123" s="367"/>
      <c r="E123" s="417"/>
      <c r="F123" s="367"/>
      <c r="G123" s="372"/>
      <c r="H123" s="373"/>
      <c r="I123" s="393"/>
      <c r="J123" s="391"/>
      <c r="K123" s="390"/>
      <c r="L123" s="392"/>
      <c r="M123" s="376"/>
    </row>
    <row r="124" spans="3:13" s="357" customFormat="1" ht="20.25">
      <c r="C124" s="367"/>
      <c r="E124" s="417"/>
      <c r="F124" s="367"/>
      <c r="G124" s="372"/>
      <c r="H124" s="373"/>
      <c r="I124" s="393"/>
      <c r="J124" s="391"/>
      <c r="K124" s="390"/>
      <c r="L124" s="392"/>
      <c r="M124" s="376"/>
    </row>
    <row r="125" spans="3:13" s="357" customFormat="1" ht="20.25">
      <c r="C125" s="367"/>
      <c r="E125" s="417"/>
      <c r="F125" s="367"/>
      <c r="G125" s="372"/>
      <c r="H125" s="373"/>
      <c r="I125" s="393"/>
      <c r="J125" s="391"/>
      <c r="K125" s="390"/>
      <c r="L125" s="392"/>
      <c r="M125" s="376"/>
    </row>
    <row r="126" spans="3:13" s="357" customFormat="1" ht="20.25">
      <c r="C126" s="367"/>
      <c r="E126" s="417"/>
      <c r="F126" s="367"/>
      <c r="G126" s="372"/>
      <c r="H126" s="373"/>
      <c r="I126" s="393"/>
      <c r="J126" s="391"/>
      <c r="K126" s="390"/>
      <c r="L126" s="392"/>
      <c r="M126" s="376"/>
    </row>
    <row r="127" spans="3:13" s="357" customFormat="1" ht="20.25">
      <c r="C127" s="367"/>
      <c r="E127" s="417"/>
      <c r="F127" s="367"/>
      <c r="G127" s="372"/>
      <c r="H127" s="373"/>
      <c r="I127" s="393"/>
      <c r="J127" s="391"/>
      <c r="K127" s="390"/>
      <c r="L127" s="392"/>
      <c r="M127" s="376"/>
    </row>
    <row r="128" spans="3:13" s="357" customFormat="1" ht="20.25">
      <c r="C128" s="367"/>
      <c r="E128" s="417"/>
      <c r="F128" s="367"/>
      <c r="G128" s="372"/>
      <c r="H128" s="373"/>
      <c r="I128" s="393"/>
      <c r="J128" s="391"/>
      <c r="K128" s="390"/>
      <c r="L128" s="392"/>
      <c r="M128" s="376"/>
    </row>
    <row r="129" spans="3:13" s="357" customFormat="1" ht="20.25">
      <c r="C129" s="367"/>
      <c r="E129" s="417"/>
      <c r="F129" s="367"/>
      <c r="G129" s="372"/>
      <c r="H129" s="373"/>
      <c r="I129" s="393"/>
      <c r="J129" s="391"/>
      <c r="K129" s="390"/>
      <c r="L129" s="392"/>
      <c r="M129" s="376"/>
    </row>
    <row r="130" spans="3:13" s="357" customFormat="1" ht="20.25">
      <c r="C130" s="367"/>
      <c r="E130" s="417"/>
      <c r="F130" s="367"/>
      <c r="G130" s="372"/>
      <c r="H130" s="373"/>
      <c r="I130" s="393"/>
      <c r="J130" s="391"/>
      <c r="K130" s="390"/>
      <c r="L130" s="392"/>
      <c r="M130" s="376"/>
    </row>
    <row r="131" spans="3:13" s="357" customFormat="1" ht="20.25">
      <c r="C131" s="367"/>
      <c r="E131" s="417"/>
      <c r="F131" s="367"/>
      <c r="G131" s="372"/>
      <c r="H131" s="373"/>
      <c r="I131" s="393"/>
      <c r="J131" s="391"/>
      <c r="K131" s="390"/>
      <c r="L131" s="392"/>
      <c r="M131" s="376"/>
    </row>
    <row r="132" spans="3:13" s="357" customFormat="1" ht="20.25">
      <c r="C132" s="367"/>
      <c r="E132" s="417"/>
      <c r="F132" s="367"/>
      <c r="G132" s="372"/>
      <c r="H132" s="373"/>
      <c r="I132" s="393"/>
      <c r="J132" s="391"/>
      <c r="K132" s="390"/>
      <c r="L132" s="392"/>
      <c r="M132" s="376"/>
    </row>
    <row r="133" spans="3:13" s="357" customFormat="1" ht="20.25">
      <c r="C133" s="367"/>
      <c r="E133" s="417"/>
      <c r="F133" s="367"/>
      <c r="G133" s="372"/>
      <c r="H133" s="373"/>
      <c r="I133" s="393"/>
      <c r="J133" s="391"/>
      <c r="K133" s="390"/>
      <c r="L133" s="392"/>
      <c r="M133" s="376"/>
    </row>
    <row r="134" spans="3:13" s="357" customFormat="1" ht="20.25">
      <c r="C134" s="367"/>
      <c r="E134" s="417"/>
      <c r="F134" s="367"/>
      <c r="G134" s="372"/>
      <c r="H134" s="373"/>
      <c r="I134" s="393"/>
      <c r="J134" s="391"/>
      <c r="K134" s="390"/>
      <c r="L134" s="392"/>
      <c r="M134" s="376"/>
    </row>
    <row r="135" spans="3:13" s="357" customFormat="1" ht="20.25">
      <c r="C135" s="367"/>
      <c r="E135" s="417"/>
      <c r="F135" s="367"/>
      <c r="G135" s="372"/>
      <c r="H135" s="373"/>
      <c r="I135" s="393"/>
      <c r="J135" s="391"/>
      <c r="K135" s="390"/>
      <c r="L135" s="392"/>
      <c r="M135" s="376"/>
    </row>
    <row r="136" spans="3:13" s="357" customFormat="1" ht="20.25">
      <c r="C136" s="367"/>
      <c r="E136" s="417"/>
      <c r="F136" s="367"/>
      <c r="G136" s="372"/>
      <c r="H136" s="373"/>
      <c r="I136" s="393"/>
      <c r="J136" s="391"/>
      <c r="K136" s="390"/>
      <c r="L136" s="392"/>
      <c r="M136" s="376"/>
    </row>
    <row r="137" spans="3:13" s="357" customFormat="1" ht="20.25">
      <c r="C137" s="367"/>
      <c r="E137" s="417"/>
      <c r="F137" s="367"/>
      <c r="G137" s="372"/>
      <c r="H137" s="373"/>
      <c r="I137" s="393"/>
      <c r="J137" s="391"/>
      <c r="K137" s="390"/>
      <c r="L137" s="392"/>
      <c r="M137" s="376"/>
    </row>
    <row r="138" spans="3:13" s="357" customFormat="1" ht="20.25">
      <c r="C138" s="367"/>
      <c r="E138" s="417"/>
      <c r="F138" s="367"/>
      <c r="G138" s="372"/>
      <c r="H138" s="373"/>
      <c r="I138" s="393"/>
      <c r="J138" s="391"/>
      <c r="K138" s="390"/>
      <c r="L138" s="392"/>
      <c r="M138" s="376"/>
    </row>
    <row r="139" spans="3:13" s="357" customFormat="1" ht="20.25">
      <c r="C139" s="367"/>
      <c r="E139" s="417"/>
      <c r="F139" s="367"/>
      <c r="G139" s="372"/>
      <c r="H139" s="373"/>
      <c r="I139" s="393"/>
      <c r="J139" s="391"/>
      <c r="K139" s="390"/>
      <c r="L139" s="392"/>
      <c r="M139" s="376"/>
    </row>
    <row r="140" spans="3:13" s="357" customFormat="1" ht="20.25">
      <c r="C140" s="367"/>
      <c r="E140" s="417"/>
      <c r="F140" s="367"/>
      <c r="G140" s="372"/>
      <c r="H140" s="373"/>
      <c r="I140" s="393"/>
      <c r="J140" s="391"/>
      <c r="K140" s="390"/>
      <c r="L140" s="392"/>
      <c r="M140" s="376"/>
    </row>
    <row r="141" spans="3:13" s="357" customFormat="1" ht="20.25">
      <c r="C141" s="367"/>
      <c r="E141" s="417"/>
      <c r="F141" s="367"/>
      <c r="G141" s="372"/>
      <c r="H141" s="373"/>
      <c r="I141" s="393"/>
      <c r="J141" s="391"/>
      <c r="K141" s="390"/>
      <c r="L141" s="392"/>
      <c r="M141" s="376"/>
    </row>
    <row r="142" spans="3:13" s="357" customFormat="1" ht="20.25">
      <c r="C142" s="367"/>
      <c r="E142" s="417"/>
      <c r="F142" s="367"/>
      <c r="G142" s="372"/>
      <c r="H142" s="373"/>
      <c r="I142" s="393"/>
      <c r="J142" s="391"/>
      <c r="K142" s="390"/>
      <c r="L142" s="392"/>
      <c r="M142" s="376"/>
    </row>
    <row r="143" spans="3:13" s="357" customFormat="1" ht="20.25">
      <c r="C143" s="367"/>
      <c r="E143" s="417"/>
      <c r="F143" s="367"/>
      <c r="G143" s="372"/>
      <c r="H143" s="373"/>
      <c r="I143" s="393"/>
      <c r="J143" s="391"/>
      <c r="K143" s="390"/>
      <c r="L143" s="392"/>
      <c r="M143" s="376"/>
    </row>
    <row r="144" spans="3:13" s="357" customFormat="1" ht="20.25">
      <c r="C144" s="367"/>
      <c r="E144" s="417"/>
      <c r="F144" s="367"/>
      <c r="G144" s="372"/>
      <c r="H144" s="373"/>
      <c r="I144" s="393"/>
      <c r="J144" s="391"/>
      <c r="K144" s="390"/>
      <c r="L144" s="392"/>
      <c r="M144" s="376"/>
    </row>
    <row r="145" spans="3:13" s="357" customFormat="1" ht="20.25">
      <c r="C145" s="367"/>
      <c r="E145" s="417"/>
      <c r="F145" s="367"/>
      <c r="G145" s="372"/>
      <c r="H145" s="373"/>
      <c r="I145" s="393"/>
      <c r="J145" s="391"/>
      <c r="K145" s="390"/>
      <c r="L145" s="392"/>
      <c r="M145" s="376"/>
    </row>
    <row r="146" spans="3:13" s="357" customFormat="1" ht="20.25">
      <c r="C146" s="367"/>
      <c r="E146" s="417"/>
      <c r="F146" s="367"/>
      <c r="G146" s="372"/>
      <c r="H146" s="373"/>
      <c r="I146" s="393"/>
      <c r="J146" s="391"/>
      <c r="K146" s="390"/>
      <c r="L146" s="392"/>
      <c r="M146" s="376"/>
    </row>
    <row r="147" spans="3:13" s="357" customFormat="1" ht="20.25">
      <c r="C147" s="367"/>
      <c r="E147" s="417"/>
      <c r="F147" s="367"/>
      <c r="G147" s="372"/>
      <c r="H147" s="373"/>
      <c r="I147" s="393"/>
      <c r="J147" s="391"/>
      <c r="K147" s="390"/>
      <c r="L147" s="392"/>
      <c r="M147" s="376"/>
    </row>
    <row r="148" spans="3:13" s="357" customFormat="1" ht="20.25">
      <c r="C148" s="367"/>
      <c r="E148" s="417"/>
      <c r="F148" s="367"/>
      <c r="G148" s="372"/>
      <c r="H148" s="373"/>
      <c r="I148" s="393"/>
      <c r="J148" s="391"/>
      <c r="K148" s="390"/>
      <c r="L148" s="392"/>
      <c r="M148" s="376"/>
    </row>
    <row r="149" spans="3:13" s="357" customFormat="1" ht="20.25">
      <c r="C149" s="367"/>
      <c r="E149" s="417"/>
      <c r="F149" s="367"/>
      <c r="G149" s="372"/>
      <c r="H149" s="373"/>
      <c r="I149" s="393"/>
      <c r="J149" s="391"/>
      <c r="K149" s="390"/>
      <c r="L149" s="392"/>
      <c r="M149" s="376"/>
    </row>
    <row r="150" spans="3:13" s="357" customFormat="1" ht="20.25">
      <c r="C150" s="367"/>
      <c r="E150" s="417"/>
      <c r="F150" s="367"/>
      <c r="G150" s="372"/>
      <c r="H150" s="373"/>
      <c r="I150" s="393"/>
      <c r="J150" s="391"/>
      <c r="K150" s="390"/>
      <c r="L150" s="392"/>
      <c r="M150" s="376"/>
    </row>
    <row r="151" spans="3:13" s="357" customFormat="1" ht="20.25">
      <c r="C151" s="367"/>
      <c r="E151" s="417"/>
      <c r="F151" s="367"/>
      <c r="G151" s="372"/>
      <c r="H151" s="373"/>
      <c r="I151" s="393"/>
      <c r="J151" s="391"/>
      <c r="K151" s="390"/>
      <c r="L151" s="392"/>
      <c r="M151" s="376"/>
    </row>
    <row r="152" spans="3:13" s="357" customFormat="1" ht="20.25">
      <c r="C152" s="367"/>
      <c r="E152" s="417"/>
      <c r="F152" s="367"/>
      <c r="G152" s="372"/>
      <c r="H152" s="373"/>
      <c r="I152" s="393"/>
      <c r="J152" s="391"/>
      <c r="K152" s="390"/>
      <c r="L152" s="392"/>
      <c r="M152" s="376"/>
    </row>
    <row r="153" spans="3:13" s="357" customFormat="1" ht="20.25">
      <c r="C153" s="367"/>
      <c r="E153" s="417"/>
      <c r="F153" s="367"/>
      <c r="G153" s="372"/>
      <c r="H153" s="373"/>
      <c r="I153" s="393"/>
      <c r="J153" s="391"/>
      <c r="K153" s="390"/>
      <c r="L153" s="392"/>
      <c r="M153" s="376"/>
    </row>
    <row r="154" spans="3:13" s="357" customFormat="1" ht="20.25">
      <c r="C154" s="367"/>
      <c r="E154" s="417"/>
      <c r="F154" s="367"/>
      <c r="G154" s="372"/>
      <c r="H154" s="373"/>
      <c r="I154" s="393"/>
      <c r="J154" s="391"/>
      <c r="K154" s="390"/>
      <c r="L154" s="392"/>
      <c r="M154" s="376"/>
    </row>
    <row r="155" spans="3:13" s="357" customFormat="1" ht="20.25">
      <c r="C155" s="367"/>
      <c r="E155" s="417"/>
      <c r="F155" s="367"/>
      <c r="G155" s="372"/>
      <c r="H155" s="373"/>
      <c r="I155" s="393"/>
      <c r="J155" s="391"/>
      <c r="K155" s="390"/>
      <c r="L155" s="392"/>
      <c r="M155" s="376"/>
    </row>
    <row r="156" spans="3:13" s="357" customFormat="1" ht="20.25">
      <c r="C156" s="367"/>
      <c r="E156" s="417"/>
      <c r="F156" s="367"/>
      <c r="G156" s="372"/>
      <c r="H156" s="373"/>
      <c r="I156" s="393"/>
      <c r="J156" s="391"/>
      <c r="K156" s="390"/>
      <c r="L156" s="392"/>
      <c r="M156" s="376"/>
    </row>
    <row r="157" spans="3:13" s="357" customFormat="1" ht="20.25">
      <c r="C157" s="367"/>
      <c r="E157" s="417"/>
      <c r="F157" s="367"/>
      <c r="G157" s="372"/>
      <c r="H157" s="373"/>
      <c r="I157" s="393"/>
      <c r="J157" s="391"/>
      <c r="K157" s="390"/>
      <c r="L157" s="392"/>
      <c r="M157" s="376"/>
    </row>
    <row r="158" spans="3:13" s="357" customFormat="1" ht="20.25">
      <c r="C158" s="367"/>
      <c r="E158" s="417"/>
      <c r="F158" s="367"/>
      <c r="G158" s="372"/>
      <c r="H158" s="373"/>
      <c r="I158" s="393"/>
      <c r="J158" s="391"/>
      <c r="K158" s="390"/>
      <c r="L158" s="392"/>
      <c r="M158" s="376"/>
    </row>
    <row r="159" spans="3:13" s="357" customFormat="1" ht="20.25">
      <c r="C159" s="367"/>
      <c r="E159" s="417"/>
      <c r="F159" s="367"/>
      <c r="G159" s="372"/>
      <c r="H159" s="373"/>
      <c r="I159" s="393"/>
      <c r="J159" s="391"/>
      <c r="K159" s="390"/>
      <c r="L159" s="392"/>
      <c r="M159" s="376"/>
    </row>
    <row r="160" spans="3:13" s="357" customFormat="1" ht="20.25">
      <c r="C160" s="367"/>
      <c r="E160" s="417"/>
      <c r="F160" s="367"/>
      <c r="G160" s="372"/>
      <c r="H160" s="373"/>
      <c r="I160" s="393"/>
      <c r="J160" s="391"/>
      <c r="K160" s="390"/>
      <c r="L160" s="392"/>
      <c r="M160" s="376"/>
    </row>
    <row r="161" spans="3:13" s="357" customFormat="1" ht="20.25">
      <c r="C161" s="367"/>
      <c r="E161" s="417"/>
      <c r="F161" s="367"/>
      <c r="G161" s="372"/>
      <c r="H161" s="373"/>
      <c r="I161" s="393"/>
      <c r="J161" s="391"/>
      <c r="K161" s="390"/>
      <c r="L161" s="392"/>
      <c r="M161" s="376"/>
    </row>
    <row r="162" spans="3:13" s="357" customFormat="1" ht="20.25">
      <c r="C162" s="367"/>
      <c r="E162" s="417"/>
      <c r="F162" s="367"/>
      <c r="G162" s="372"/>
      <c r="H162" s="373"/>
      <c r="I162" s="393"/>
      <c r="J162" s="391"/>
      <c r="K162" s="390"/>
      <c r="L162" s="392"/>
      <c r="M162" s="376"/>
    </row>
    <row r="163" spans="3:13" s="357" customFormat="1" ht="20.25">
      <c r="C163" s="367"/>
      <c r="E163" s="417"/>
      <c r="F163" s="367"/>
      <c r="G163" s="372"/>
      <c r="H163" s="373"/>
      <c r="I163" s="393"/>
      <c r="J163" s="391"/>
      <c r="K163" s="390"/>
      <c r="L163" s="392"/>
      <c r="M163" s="376"/>
    </row>
    <row r="164" spans="3:13" s="357" customFormat="1" ht="20.25">
      <c r="C164" s="367"/>
      <c r="E164" s="417"/>
      <c r="F164" s="367"/>
      <c r="G164" s="372"/>
      <c r="H164" s="373"/>
      <c r="I164" s="393"/>
      <c r="J164" s="391"/>
      <c r="K164" s="390"/>
      <c r="L164" s="392"/>
      <c r="M164" s="376"/>
    </row>
    <row r="165" spans="3:13" s="357" customFormat="1" ht="20.25">
      <c r="C165" s="367"/>
      <c r="E165" s="417"/>
      <c r="F165" s="367"/>
      <c r="G165" s="372"/>
      <c r="H165" s="373"/>
      <c r="I165" s="393"/>
      <c r="J165" s="391"/>
      <c r="K165" s="390"/>
      <c r="L165" s="392"/>
      <c r="M165" s="376"/>
    </row>
    <row r="166" spans="3:13" s="357" customFormat="1" ht="20.25">
      <c r="C166" s="367"/>
      <c r="E166" s="417"/>
      <c r="F166" s="367"/>
      <c r="G166" s="372"/>
      <c r="H166" s="373"/>
      <c r="I166" s="393"/>
      <c r="J166" s="391"/>
      <c r="K166" s="390"/>
      <c r="L166" s="392"/>
      <c r="M166" s="376"/>
    </row>
    <row r="167" spans="3:13" s="357" customFormat="1" ht="20.25">
      <c r="C167" s="367"/>
      <c r="E167" s="417"/>
      <c r="F167" s="367"/>
      <c r="G167" s="372"/>
      <c r="H167" s="373"/>
      <c r="I167" s="393"/>
      <c r="J167" s="391"/>
      <c r="K167" s="390"/>
      <c r="L167" s="392"/>
      <c r="M167" s="376"/>
    </row>
    <row r="168" spans="3:13">
      <c r="H168" s="350"/>
      <c r="I168" s="394"/>
      <c r="J168" s="395"/>
      <c r="K168" s="396"/>
      <c r="L168" s="397"/>
    </row>
    <row r="169" spans="3:13">
      <c r="H169" s="350"/>
      <c r="I169" s="394"/>
      <c r="J169" s="395"/>
      <c r="K169" s="396"/>
      <c r="L169" s="397"/>
    </row>
    <row r="170" spans="3:13">
      <c r="H170" s="350"/>
      <c r="I170" s="394"/>
      <c r="J170" s="395"/>
      <c r="K170" s="396"/>
      <c r="L170" s="397"/>
    </row>
    <row r="171" spans="3:13">
      <c r="H171" s="350"/>
      <c r="I171" s="394"/>
      <c r="J171" s="395"/>
      <c r="K171" s="396"/>
      <c r="L171" s="397"/>
    </row>
    <row r="172" spans="3:13">
      <c r="H172" s="350"/>
      <c r="I172" s="394"/>
      <c r="J172" s="395"/>
      <c r="K172" s="396"/>
      <c r="L172" s="397"/>
    </row>
    <row r="173" spans="3:13">
      <c r="H173" s="350"/>
      <c r="I173" s="394"/>
      <c r="J173" s="395"/>
      <c r="K173" s="396"/>
      <c r="L173" s="397"/>
    </row>
    <row r="174" spans="3:13">
      <c r="H174" s="350"/>
      <c r="I174" s="394"/>
      <c r="J174" s="395"/>
      <c r="K174" s="396"/>
      <c r="L174" s="397"/>
    </row>
    <row r="175" spans="3:13">
      <c r="H175" s="350"/>
      <c r="I175" s="394"/>
      <c r="J175" s="395"/>
      <c r="K175" s="396"/>
      <c r="L175" s="397"/>
    </row>
    <row r="176" spans="3:13">
      <c r="H176" s="350"/>
      <c r="I176" s="394"/>
      <c r="J176" s="395"/>
      <c r="K176" s="396"/>
      <c r="L176" s="397"/>
    </row>
    <row r="177" spans="8:12">
      <c r="H177" s="350"/>
      <c r="I177" s="394"/>
      <c r="J177" s="395"/>
      <c r="K177" s="396"/>
      <c r="L177" s="397"/>
    </row>
    <row r="178" spans="8:12">
      <c r="H178" s="350"/>
      <c r="I178" s="394"/>
      <c r="J178" s="395"/>
      <c r="K178" s="396"/>
      <c r="L178" s="397"/>
    </row>
    <row r="179" spans="8:12">
      <c r="H179" s="350"/>
      <c r="I179" s="394"/>
      <c r="J179" s="395"/>
      <c r="K179" s="396"/>
      <c r="L179" s="397"/>
    </row>
    <row r="180" spans="8:12">
      <c r="H180" s="350"/>
      <c r="I180" s="394"/>
      <c r="J180" s="395"/>
      <c r="K180" s="396"/>
      <c r="L180" s="397"/>
    </row>
    <row r="181" spans="8:12">
      <c r="H181" s="350"/>
      <c r="I181" s="394"/>
      <c r="J181" s="395"/>
      <c r="K181" s="396"/>
      <c r="L181" s="397"/>
    </row>
    <row r="182" spans="8:12">
      <c r="H182" s="350"/>
      <c r="I182" s="394"/>
      <c r="J182" s="395"/>
      <c r="K182" s="396"/>
      <c r="L182" s="397"/>
    </row>
    <row r="183" spans="8:12">
      <c r="H183" s="350"/>
      <c r="I183" s="394"/>
      <c r="J183" s="395"/>
      <c r="K183" s="396"/>
      <c r="L183" s="397"/>
    </row>
    <row r="184" spans="8:12">
      <c r="H184" s="350"/>
      <c r="I184" s="394"/>
      <c r="J184" s="395"/>
      <c r="K184" s="396"/>
      <c r="L184" s="397"/>
    </row>
    <row r="185" spans="8:12">
      <c r="H185" s="350"/>
      <c r="I185" s="394"/>
      <c r="J185" s="395"/>
      <c r="K185" s="396"/>
      <c r="L185" s="397"/>
    </row>
    <row r="186" spans="8:12">
      <c r="H186" s="350"/>
      <c r="I186" s="394"/>
      <c r="J186" s="395"/>
      <c r="K186" s="396"/>
      <c r="L186" s="397"/>
    </row>
    <row r="187" spans="8:12">
      <c r="H187" s="350"/>
      <c r="I187" s="394"/>
      <c r="J187" s="395"/>
      <c r="K187" s="396"/>
      <c r="L187" s="397"/>
    </row>
    <row r="188" spans="8:12">
      <c r="H188" s="350"/>
      <c r="I188" s="394"/>
      <c r="J188" s="395"/>
      <c r="K188" s="396"/>
      <c r="L188" s="397"/>
    </row>
    <row r="189" spans="8:12">
      <c r="H189" s="350"/>
      <c r="I189" s="394"/>
      <c r="J189" s="395"/>
      <c r="K189" s="396"/>
      <c r="L189" s="397"/>
    </row>
    <row r="190" spans="8:12">
      <c r="H190" s="350"/>
      <c r="I190" s="394"/>
      <c r="J190" s="395"/>
      <c r="K190" s="396"/>
      <c r="L190" s="397"/>
    </row>
    <row r="191" spans="8:12">
      <c r="H191" s="350"/>
      <c r="I191" s="394"/>
      <c r="J191" s="395"/>
      <c r="K191" s="396"/>
      <c r="L191" s="397"/>
    </row>
    <row r="192" spans="8:12">
      <c r="H192" s="350"/>
      <c r="I192" s="394"/>
      <c r="J192" s="395"/>
      <c r="K192" s="396"/>
      <c r="L192" s="397"/>
    </row>
    <row r="193" spans="8:12">
      <c r="H193" s="350"/>
      <c r="I193" s="394"/>
      <c r="J193" s="395"/>
      <c r="K193" s="396"/>
      <c r="L193" s="397"/>
    </row>
    <row r="194" spans="8:12">
      <c r="H194" s="350"/>
      <c r="I194" s="394"/>
      <c r="J194" s="395"/>
      <c r="K194" s="396"/>
      <c r="L194" s="397"/>
    </row>
    <row r="195" spans="8:12">
      <c r="H195" s="350"/>
      <c r="I195" s="394"/>
      <c r="J195" s="395"/>
      <c r="K195" s="396"/>
      <c r="L195" s="397"/>
    </row>
    <row r="196" spans="8:12">
      <c r="H196" s="350"/>
      <c r="I196" s="394"/>
      <c r="J196" s="395"/>
      <c r="K196" s="396"/>
      <c r="L196" s="397"/>
    </row>
    <row r="197" spans="8:12">
      <c r="H197" s="350"/>
      <c r="I197" s="394"/>
      <c r="J197" s="395"/>
      <c r="K197" s="396"/>
      <c r="L197" s="397"/>
    </row>
    <row r="198" spans="8:12">
      <c r="H198" s="350"/>
      <c r="I198" s="394"/>
      <c r="J198" s="395"/>
      <c r="K198" s="396"/>
      <c r="L198" s="397"/>
    </row>
    <row r="199" spans="8:12">
      <c r="H199" s="350"/>
      <c r="I199" s="394"/>
      <c r="J199" s="395"/>
      <c r="K199" s="396"/>
      <c r="L199" s="397"/>
    </row>
    <row r="200" spans="8:12">
      <c r="H200" s="350"/>
      <c r="I200" s="394"/>
      <c r="J200" s="395"/>
      <c r="K200" s="396"/>
      <c r="L200" s="397"/>
    </row>
    <row r="201" spans="8:12">
      <c r="H201" s="350"/>
      <c r="I201" s="394"/>
      <c r="J201" s="395"/>
      <c r="K201" s="396"/>
      <c r="L201" s="397"/>
    </row>
    <row r="202" spans="8:12">
      <c r="H202" s="350"/>
      <c r="I202" s="394"/>
      <c r="J202" s="395"/>
      <c r="K202" s="396"/>
      <c r="L202" s="397"/>
    </row>
    <row r="203" spans="8:12">
      <c r="H203" s="350"/>
      <c r="I203" s="394"/>
      <c r="J203" s="395"/>
      <c r="K203" s="396"/>
      <c r="L203" s="397"/>
    </row>
    <row r="204" spans="8:12">
      <c r="H204" s="350"/>
      <c r="I204" s="394"/>
      <c r="J204" s="395"/>
      <c r="K204" s="396"/>
      <c r="L204" s="397"/>
    </row>
    <row r="205" spans="8:12">
      <c r="H205" s="350"/>
      <c r="I205" s="394"/>
      <c r="J205" s="395"/>
      <c r="K205" s="396"/>
      <c r="L205" s="397"/>
    </row>
    <row r="206" spans="8:12">
      <c r="H206" s="350"/>
      <c r="I206" s="394"/>
      <c r="J206" s="395"/>
      <c r="K206" s="396"/>
      <c r="L206" s="397"/>
    </row>
    <row r="207" spans="8:12">
      <c r="H207" s="350"/>
      <c r="I207" s="394"/>
      <c r="J207" s="395"/>
      <c r="K207" s="396"/>
      <c r="L207" s="397"/>
    </row>
    <row r="208" spans="8:12">
      <c r="H208" s="350"/>
      <c r="I208" s="394"/>
      <c r="J208" s="395"/>
      <c r="K208" s="396"/>
      <c r="L208" s="397"/>
    </row>
    <row r="209" spans="8:12">
      <c r="H209" s="350"/>
      <c r="I209" s="394"/>
      <c r="J209" s="395"/>
      <c r="K209" s="396"/>
      <c r="L209" s="397"/>
    </row>
    <row r="210" spans="8:12">
      <c r="H210" s="350"/>
      <c r="I210" s="394"/>
      <c r="J210" s="395"/>
      <c r="K210" s="396"/>
      <c r="L210" s="397"/>
    </row>
    <row r="211" spans="8:12">
      <c r="H211" s="350"/>
      <c r="I211" s="394"/>
      <c r="J211" s="395"/>
      <c r="K211" s="396"/>
      <c r="L211" s="397"/>
    </row>
    <row r="212" spans="8:12">
      <c r="H212" s="350"/>
      <c r="I212" s="394"/>
      <c r="J212" s="395"/>
      <c r="K212" s="396"/>
      <c r="L212" s="397"/>
    </row>
    <row r="213" spans="8:12">
      <c r="H213" s="350"/>
      <c r="I213" s="394"/>
      <c r="J213" s="395"/>
      <c r="K213" s="396"/>
      <c r="L213" s="397"/>
    </row>
    <row r="214" spans="8:12">
      <c r="H214" s="350"/>
      <c r="I214" s="394"/>
      <c r="J214" s="395"/>
      <c r="K214" s="396"/>
      <c r="L214" s="397"/>
    </row>
    <row r="215" spans="8:12">
      <c r="H215" s="350"/>
      <c r="I215" s="394"/>
      <c r="J215" s="395"/>
      <c r="K215" s="396"/>
      <c r="L215" s="397"/>
    </row>
    <row r="216" spans="8:12">
      <c r="H216" s="350"/>
      <c r="I216" s="394"/>
      <c r="J216" s="395"/>
      <c r="K216" s="396"/>
      <c r="L216" s="397"/>
    </row>
    <row r="217" spans="8:12">
      <c r="H217" s="350"/>
      <c r="I217" s="394"/>
      <c r="J217" s="395"/>
      <c r="K217" s="396"/>
      <c r="L217" s="397"/>
    </row>
    <row r="218" spans="8:12">
      <c r="H218" s="350"/>
      <c r="I218" s="394"/>
      <c r="J218" s="395"/>
      <c r="K218" s="396"/>
      <c r="L218" s="397"/>
    </row>
    <row r="219" spans="8:12">
      <c r="H219" s="350"/>
      <c r="I219" s="394"/>
      <c r="J219" s="395"/>
      <c r="K219" s="396"/>
      <c r="L219" s="397"/>
    </row>
    <row r="220" spans="8:12">
      <c r="H220" s="350"/>
      <c r="I220" s="394"/>
      <c r="J220" s="395"/>
      <c r="K220" s="396"/>
      <c r="L220" s="397"/>
    </row>
    <row r="221" spans="8:12">
      <c r="H221" s="350"/>
      <c r="I221" s="394"/>
      <c r="J221" s="395"/>
      <c r="K221" s="396"/>
      <c r="L221" s="397"/>
    </row>
    <row r="222" spans="8:12">
      <c r="H222" s="350"/>
      <c r="I222" s="394"/>
      <c r="J222" s="395"/>
      <c r="K222" s="396"/>
      <c r="L222" s="397"/>
    </row>
    <row r="223" spans="8:12">
      <c r="H223" s="350"/>
      <c r="I223" s="394"/>
      <c r="J223" s="395"/>
      <c r="K223" s="396"/>
      <c r="L223" s="397"/>
    </row>
    <row r="224" spans="8:12">
      <c r="H224" s="350"/>
      <c r="I224" s="394"/>
      <c r="J224" s="395"/>
      <c r="K224" s="396"/>
      <c r="L224" s="397"/>
    </row>
    <row r="225" spans="8:12">
      <c r="H225" s="350"/>
      <c r="I225" s="394"/>
      <c r="J225" s="395"/>
      <c r="K225" s="396"/>
      <c r="L225" s="397"/>
    </row>
    <row r="226" spans="8:12">
      <c r="H226" s="350"/>
      <c r="I226" s="394"/>
      <c r="J226" s="395"/>
      <c r="K226" s="396"/>
      <c r="L226" s="397"/>
    </row>
    <row r="227" spans="8:12">
      <c r="H227" s="350"/>
      <c r="I227" s="394"/>
      <c r="J227" s="395"/>
      <c r="K227" s="396"/>
      <c r="L227" s="397"/>
    </row>
    <row r="228" spans="8:12">
      <c r="H228" s="350"/>
      <c r="I228" s="394"/>
      <c r="J228" s="395"/>
      <c r="K228" s="396"/>
      <c r="L228" s="397"/>
    </row>
    <row r="229" spans="8:12">
      <c r="H229" s="350"/>
      <c r="I229" s="394"/>
      <c r="J229" s="395"/>
      <c r="K229" s="396"/>
      <c r="L229" s="397"/>
    </row>
    <row r="230" spans="8:12">
      <c r="H230" s="350"/>
      <c r="I230" s="394"/>
      <c r="J230" s="395"/>
      <c r="K230" s="396"/>
      <c r="L230" s="397"/>
    </row>
    <row r="231" spans="8:12">
      <c r="H231" s="350"/>
      <c r="I231" s="394"/>
      <c r="J231" s="395"/>
      <c r="K231" s="396"/>
      <c r="L231" s="397"/>
    </row>
    <row r="232" spans="8:12">
      <c r="H232" s="350"/>
      <c r="I232" s="394"/>
      <c r="J232" s="395"/>
      <c r="K232" s="396"/>
      <c r="L232" s="397"/>
    </row>
    <row r="233" spans="8:12">
      <c r="H233" s="350"/>
      <c r="I233" s="394"/>
      <c r="J233" s="395"/>
      <c r="K233" s="396"/>
      <c r="L233" s="397"/>
    </row>
    <row r="234" spans="8:12">
      <c r="H234" s="350"/>
      <c r="I234" s="394"/>
      <c r="J234" s="395"/>
      <c r="K234" s="396"/>
      <c r="L234" s="397"/>
    </row>
    <row r="235" spans="8:12">
      <c r="H235" s="350"/>
      <c r="I235" s="394"/>
      <c r="J235" s="395"/>
      <c r="K235" s="396"/>
      <c r="L235" s="397"/>
    </row>
    <row r="236" spans="8:12">
      <c r="H236" s="350"/>
      <c r="I236" s="394"/>
      <c r="J236" s="395"/>
      <c r="K236" s="396"/>
      <c r="L236" s="397"/>
    </row>
    <row r="237" spans="8:12">
      <c r="H237" s="350"/>
      <c r="I237" s="394"/>
      <c r="J237" s="395"/>
      <c r="K237" s="396"/>
      <c r="L237" s="397"/>
    </row>
    <row r="238" spans="8:12">
      <c r="H238" s="350"/>
      <c r="I238" s="394"/>
      <c r="J238" s="395"/>
      <c r="K238" s="396"/>
      <c r="L238" s="397"/>
    </row>
    <row r="239" spans="8:12">
      <c r="H239" s="350"/>
      <c r="I239" s="394"/>
      <c r="J239" s="395"/>
      <c r="K239" s="396"/>
      <c r="L239" s="397"/>
    </row>
    <row r="240" spans="8:12">
      <c r="H240" s="350"/>
      <c r="I240" s="394"/>
      <c r="J240" s="395"/>
      <c r="K240" s="396"/>
      <c r="L240" s="397"/>
    </row>
    <row r="241" spans="8:12">
      <c r="H241" s="350"/>
      <c r="I241" s="394"/>
      <c r="J241" s="395"/>
      <c r="K241" s="396"/>
      <c r="L241" s="397"/>
    </row>
    <row r="242" spans="8:12">
      <c r="H242" s="350"/>
      <c r="I242" s="394"/>
      <c r="J242" s="395"/>
      <c r="K242" s="396"/>
      <c r="L242" s="397"/>
    </row>
    <row r="243" spans="8:12">
      <c r="H243" s="350"/>
      <c r="I243" s="394"/>
      <c r="J243" s="395"/>
      <c r="K243" s="396"/>
      <c r="L243" s="397"/>
    </row>
    <row r="244" spans="8:12">
      <c r="H244" s="350"/>
      <c r="I244" s="394"/>
      <c r="J244" s="395"/>
      <c r="K244" s="396"/>
      <c r="L244" s="397"/>
    </row>
    <row r="245" spans="8:12">
      <c r="H245" s="350"/>
      <c r="I245" s="394"/>
      <c r="J245" s="395"/>
      <c r="K245" s="396"/>
      <c r="L245" s="397"/>
    </row>
    <row r="246" spans="8:12">
      <c r="H246" s="350"/>
      <c r="I246" s="394"/>
      <c r="J246" s="395"/>
      <c r="K246" s="396"/>
      <c r="L246" s="397"/>
    </row>
    <row r="247" spans="8:12">
      <c r="H247" s="350"/>
      <c r="I247" s="394"/>
      <c r="J247" s="395"/>
      <c r="K247" s="396"/>
      <c r="L247" s="397"/>
    </row>
    <row r="248" spans="8:12">
      <c r="H248" s="350"/>
      <c r="I248" s="394"/>
      <c r="J248" s="395"/>
      <c r="K248" s="396"/>
      <c r="L248" s="397"/>
    </row>
    <row r="249" spans="8:12">
      <c r="H249" s="350"/>
      <c r="I249" s="394"/>
      <c r="J249" s="395"/>
      <c r="K249" s="396"/>
      <c r="L249" s="397"/>
    </row>
    <row r="250" spans="8:12">
      <c r="H250" s="350"/>
      <c r="I250" s="394"/>
      <c r="J250" s="395"/>
      <c r="K250" s="396"/>
      <c r="L250" s="397"/>
    </row>
    <row r="251" spans="8:12">
      <c r="H251" s="350"/>
      <c r="I251" s="394"/>
      <c r="J251" s="395"/>
      <c r="K251" s="396"/>
      <c r="L251" s="397"/>
    </row>
    <row r="252" spans="8:12">
      <c r="H252" s="350"/>
      <c r="I252" s="394"/>
      <c r="J252" s="395"/>
      <c r="K252" s="396"/>
      <c r="L252" s="397"/>
    </row>
    <row r="253" spans="8:12">
      <c r="H253" s="350"/>
      <c r="I253" s="394"/>
      <c r="J253" s="395"/>
      <c r="K253" s="396"/>
      <c r="L253" s="397"/>
    </row>
    <row r="254" spans="8:12">
      <c r="H254" s="350"/>
      <c r="I254" s="394"/>
      <c r="J254" s="395"/>
      <c r="K254" s="396"/>
      <c r="L254" s="397"/>
    </row>
    <row r="255" spans="8:12">
      <c r="H255" s="350"/>
      <c r="I255" s="394"/>
      <c r="J255" s="395"/>
      <c r="K255" s="396"/>
      <c r="L255" s="397"/>
    </row>
    <row r="256" spans="8:12">
      <c r="H256" s="350"/>
      <c r="I256" s="394"/>
      <c r="J256" s="395"/>
      <c r="K256" s="396"/>
      <c r="L256" s="397"/>
    </row>
    <row r="257" spans="8:12">
      <c r="H257" s="350"/>
      <c r="I257" s="394"/>
      <c r="J257" s="395"/>
      <c r="K257" s="396"/>
      <c r="L257" s="397"/>
    </row>
    <row r="258" spans="8:12">
      <c r="H258" s="350"/>
      <c r="I258" s="394"/>
      <c r="J258" s="395"/>
      <c r="K258" s="396"/>
      <c r="L258" s="397"/>
    </row>
    <row r="259" spans="8:12">
      <c r="H259" s="350"/>
      <c r="I259" s="394"/>
      <c r="J259" s="395"/>
      <c r="K259" s="396"/>
      <c r="L259" s="397"/>
    </row>
    <row r="260" spans="8:12">
      <c r="H260" s="350"/>
      <c r="I260" s="394"/>
      <c r="J260" s="395"/>
      <c r="K260" s="396"/>
      <c r="L260" s="397"/>
    </row>
    <row r="261" spans="8:12">
      <c r="H261" s="350"/>
      <c r="I261" s="394"/>
      <c r="J261" s="395"/>
      <c r="K261" s="396"/>
      <c r="L261" s="397"/>
    </row>
    <row r="262" spans="8:12">
      <c r="H262" s="350"/>
      <c r="I262" s="394"/>
      <c r="J262" s="395"/>
      <c r="K262" s="396"/>
      <c r="L262" s="397"/>
    </row>
    <row r="263" spans="8:12">
      <c r="H263" s="350"/>
      <c r="I263" s="394"/>
      <c r="J263" s="395"/>
      <c r="K263" s="396"/>
      <c r="L263" s="397"/>
    </row>
    <row r="264" spans="8:12">
      <c r="H264" s="350"/>
      <c r="I264" s="394"/>
      <c r="J264" s="395"/>
      <c r="K264" s="396"/>
      <c r="L264" s="397"/>
    </row>
    <row r="265" spans="8:12">
      <c r="H265" s="350"/>
      <c r="I265" s="394"/>
      <c r="J265" s="395"/>
      <c r="K265" s="396"/>
      <c r="L265" s="397"/>
    </row>
    <row r="266" spans="8:12">
      <c r="H266" s="350"/>
      <c r="I266" s="394"/>
      <c r="J266" s="395"/>
      <c r="K266" s="396"/>
      <c r="L266" s="397"/>
    </row>
    <row r="267" spans="8:12">
      <c r="H267" s="350"/>
      <c r="I267" s="394"/>
      <c r="J267" s="395"/>
      <c r="K267" s="396"/>
      <c r="L267" s="397"/>
    </row>
    <row r="268" spans="8:12">
      <c r="H268" s="350"/>
      <c r="I268" s="394"/>
      <c r="J268" s="395"/>
      <c r="K268" s="396"/>
      <c r="L268" s="397"/>
    </row>
    <row r="269" spans="8:12">
      <c r="H269" s="350"/>
      <c r="I269" s="394"/>
      <c r="J269" s="395"/>
      <c r="K269" s="396"/>
      <c r="L269" s="397"/>
    </row>
    <row r="270" spans="8:12">
      <c r="H270" s="350"/>
      <c r="I270" s="394"/>
      <c r="J270" s="395"/>
      <c r="K270" s="396"/>
      <c r="L270" s="397"/>
    </row>
    <row r="271" spans="8:12">
      <c r="H271" s="350"/>
      <c r="I271" s="394"/>
      <c r="J271" s="395"/>
      <c r="K271" s="396"/>
      <c r="L271" s="397"/>
    </row>
    <row r="272" spans="8:12">
      <c r="H272" s="350"/>
      <c r="I272" s="394"/>
      <c r="J272" s="395"/>
      <c r="K272" s="396"/>
      <c r="L272" s="397"/>
    </row>
    <row r="273" spans="8:12">
      <c r="H273" s="350"/>
      <c r="I273" s="394"/>
      <c r="J273" s="395"/>
      <c r="K273" s="396"/>
      <c r="L273" s="397"/>
    </row>
    <row r="274" spans="8:12">
      <c r="H274" s="350"/>
      <c r="I274" s="394"/>
      <c r="J274" s="395"/>
      <c r="K274" s="396"/>
      <c r="L274" s="397"/>
    </row>
    <row r="275" spans="8:12">
      <c r="H275" s="350"/>
      <c r="I275" s="394"/>
      <c r="J275" s="395"/>
      <c r="K275" s="396"/>
      <c r="L275" s="397"/>
    </row>
    <row r="276" spans="8:12">
      <c r="H276" s="350"/>
      <c r="I276" s="394"/>
      <c r="J276" s="395"/>
      <c r="K276" s="396"/>
      <c r="L276" s="397"/>
    </row>
    <row r="277" spans="8:12">
      <c r="H277" s="350"/>
      <c r="I277" s="394"/>
      <c r="J277" s="395"/>
      <c r="K277" s="396"/>
      <c r="L277" s="397"/>
    </row>
    <row r="278" spans="8:12">
      <c r="H278" s="350"/>
      <c r="I278" s="394"/>
      <c r="J278" s="395"/>
      <c r="K278" s="396"/>
      <c r="L278" s="397"/>
    </row>
    <row r="279" spans="8:12">
      <c r="H279" s="350"/>
      <c r="I279" s="394"/>
      <c r="J279" s="395"/>
      <c r="K279" s="396"/>
      <c r="L279" s="397"/>
    </row>
    <row r="280" spans="8:12">
      <c r="H280" s="350"/>
      <c r="I280" s="394"/>
      <c r="J280" s="395"/>
      <c r="K280" s="396"/>
      <c r="L280" s="397"/>
    </row>
    <row r="281" spans="8:12">
      <c r="H281" s="350"/>
      <c r="I281" s="394"/>
      <c r="J281" s="395"/>
      <c r="K281" s="396"/>
      <c r="L281" s="397"/>
    </row>
    <row r="282" spans="8:12">
      <c r="H282" s="350"/>
      <c r="I282" s="394"/>
      <c r="J282" s="395"/>
      <c r="K282" s="396"/>
      <c r="L282" s="397"/>
    </row>
    <row r="283" spans="8:12">
      <c r="H283" s="350"/>
      <c r="I283" s="394"/>
      <c r="J283" s="395"/>
      <c r="K283" s="396"/>
      <c r="L283" s="397"/>
    </row>
    <row r="284" spans="8:12">
      <c r="H284" s="350"/>
      <c r="I284" s="394"/>
      <c r="J284" s="395"/>
      <c r="K284" s="396"/>
      <c r="L284" s="397"/>
    </row>
    <row r="285" spans="8:12">
      <c r="H285" s="350"/>
      <c r="I285" s="394"/>
      <c r="J285" s="395"/>
      <c r="K285" s="396"/>
      <c r="L285" s="397"/>
    </row>
    <row r="286" spans="8:12">
      <c r="H286" s="350"/>
      <c r="I286" s="394"/>
      <c r="J286" s="395"/>
      <c r="K286" s="396"/>
      <c r="L286" s="397"/>
    </row>
    <row r="287" spans="8:12">
      <c r="H287" s="350"/>
      <c r="I287" s="394"/>
      <c r="J287" s="395"/>
      <c r="K287" s="396"/>
      <c r="L287" s="397"/>
    </row>
    <row r="288" spans="8:12">
      <c r="H288" s="350"/>
      <c r="I288" s="394"/>
      <c r="J288" s="395"/>
      <c r="K288" s="396"/>
      <c r="L288" s="397"/>
    </row>
    <row r="289" spans="8:12">
      <c r="H289" s="350"/>
      <c r="I289" s="394"/>
      <c r="J289" s="395"/>
      <c r="K289" s="396"/>
      <c r="L289" s="397"/>
    </row>
    <row r="290" spans="8:12">
      <c r="H290" s="350"/>
      <c r="I290" s="394"/>
      <c r="J290" s="395"/>
      <c r="K290" s="396"/>
      <c r="L290" s="397"/>
    </row>
    <row r="291" spans="8:12">
      <c r="H291" s="350"/>
      <c r="I291" s="394"/>
      <c r="J291" s="395"/>
      <c r="K291" s="396"/>
      <c r="L291" s="397"/>
    </row>
    <row r="292" spans="8:12">
      <c r="H292" s="350"/>
      <c r="I292" s="394"/>
      <c r="J292" s="395"/>
      <c r="K292" s="396"/>
      <c r="L292" s="397"/>
    </row>
    <row r="293" spans="8:12">
      <c r="H293" s="350"/>
      <c r="I293" s="394"/>
      <c r="J293" s="395"/>
      <c r="K293" s="396"/>
      <c r="L293" s="397"/>
    </row>
    <row r="294" spans="8:12">
      <c r="H294" s="350"/>
      <c r="I294" s="394"/>
      <c r="J294" s="395"/>
      <c r="K294" s="396"/>
      <c r="L294" s="397"/>
    </row>
    <row r="295" spans="8:12">
      <c r="H295" s="350"/>
      <c r="I295" s="394"/>
      <c r="J295" s="395"/>
      <c r="K295" s="396"/>
      <c r="L295" s="397"/>
    </row>
    <row r="296" spans="8:12">
      <c r="H296" s="350"/>
      <c r="I296" s="394"/>
      <c r="J296" s="395"/>
      <c r="K296" s="396"/>
      <c r="L296" s="397"/>
    </row>
    <row r="297" spans="8:12">
      <c r="H297" s="350"/>
      <c r="I297" s="394"/>
      <c r="J297" s="395"/>
      <c r="K297" s="396"/>
      <c r="L297" s="397"/>
    </row>
    <row r="298" spans="8:12">
      <c r="H298" s="350"/>
      <c r="I298" s="394"/>
      <c r="J298" s="395"/>
      <c r="K298" s="396"/>
      <c r="L298" s="397"/>
    </row>
    <row r="299" spans="8:12">
      <c r="H299" s="350"/>
      <c r="I299" s="394"/>
      <c r="J299" s="395"/>
      <c r="K299" s="396"/>
      <c r="L299" s="397"/>
    </row>
    <row r="300" spans="8:12">
      <c r="H300" s="350"/>
      <c r="I300" s="394"/>
      <c r="J300" s="395"/>
      <c r="K300" s="396"/>
      <c r="L300" s="397"/>
    </row>
    <row r="301" spans="8:12">
      <c r="H301" s="350"/>
      <c r="I301" s="394"/>
      <c r="J301" s="395"/>
      <c r="K301" s="396"/>
      <c r="L301" s="397"/>
    </row>
    <row r="302" spans="8:12">
      <c r="H302" s="350"/>
      <c r="I302" s="394"/>
      <c r="J302" s="395"/>
      <c r="K302" s="396"/>
      <c r="L302" s="397"/>
    </row>
    <row r="303" spans="8:12">
      <c r="H303" s="350"/>
      <c r="I303" s="394"/>
      <c r="J303" s="395"/>
      <c r="K303" s="396"/>
      <c r="L303" s="397"/>
    </row>
    <row r="304" spans="8:12">
      <c r="H304" s="350"/>
      <c r="I304" s="394"/>
      <c r="J304" s="395"/>
      <c r="K304" s="396"/>
      <c r="L304" s="397"/>
    </row>
    <row r="305" spans="8:12">
      <c r="H305" s="350"/>
      <c r="I305" s="394"/>
      <c r="J305" s="395"/>
      <c r="K305" s="396"/>
      <c r="L305" s="397"/>
    </row>
    <row r="306" spans="8:12">
      <c r="H306" s="350"/>
      <c r="I306" s="394"/>
      <c r="J306" s="395"/>
      <c r="K306" s="396"/>
      <c r="L306" s="397"/>
    </row>
    <row r="307" spans="8:12">
      <c r="H307" s="350"/>
      <c r="I307" s="394"/>
      <c r="J307" s="395"/>
      <c r="K307" s="396"/>
      <c r="L307" s="397"/>
    </row>
    <row r="308" spans="8:12">
      <c r="H308" s="350"/>
      <c r="I308" s="394"/>
      <c r="J308" s="395"/>
      <c r="K308" s="396"/>
      <c r="L308" s="397"/>
    </row>
    <row r="309" spans="8:12">
      <c r="H309" s="350"/>
      <c r="I309" s="394"/>
      <c r="J309" s="395"/>
      <c r="K309" s="396"/>
      <c r="L309" s="397"/>
    </row>
    <row r="310" spans="8:12">
      <c r="H310" s="350"/>
      <c r="I310" s="394"/>
      <c r="J310" s="395"/>
      <c r="K310" s="396"/>
      <c r="L310" s="397"/>
    </row>
    <row r="311" spans="8:12">
      <c r="H311" s="350"/>
      <c r="I311" s="394"/>
      <c r="J311" s="395"/>
      <c r="K311" s="396"/>
      <c r="L311" s="397"/>
    </row>
    <row r="312" spans="8:12">
      <c r="H312" s="350"/>
      <c r="I312" s="394"/>
      <c r="J312" s="395"/>
      <c r="K312" s="396"/>
      <c r="L312" s="397"/>
    </row>
    <row r="313" spans="8:12">
      <c r="H313" s="350"/>
      <c r="I313" s="394"/>
      <c r="J313" s="395"/>
      <c r="K313" s="396"/>
      <c r="L313" s="397"/>
    </row>
    <row r="314" spans="8:12">
      <c r="H314" s="350"/>
      <c r="I314" s="394"/>
      <c r="J314" s="395"/>
      <c r="K314" s="396"/>
      <c r="L314" s="397"/>
    </row>
    <row r="315" spans="8:12">
      <c r="H315" s="350"/>
      <c r="I315" s="394"/>
      <c r="J315" s="395"/>
      <c r="K315" s="396"/>
      <c r="L315" s="397"/>
    </row>
    <row r="316" spans="8:12">
      <c r="H316" s="350"/>
      <c r="I316" s="394"/>
      <c r="J316" s="395"/>
      <c r="K316" s="396"/>
      <c r="L316" s="397"/>
    </row>
    <row r="317" spans="8:12">
      <c r="H317" s="350"/>
      <c r="I317" s="394"/>
      <c r="J317" s="395"/>
      <c r="K317" s="396"/>
      <c r="L317" s="397"/>
    </row>
    <row r="318" spans="8:12">
      <c r="H318" s="350"/>
      <c r="I318" s="394"/>
      <c r="J318" s="395"/>
      <c r="K318" s="396"/>
      <c r="L318" s="397"/>
    </row>
    <row r="319" spans="8:12">
      <c r="H319" s="350"/>
      <c r="I319" s="394"/>
      <c r="J319" s="395"/>
      <c r="K319" s="396"/>
      <c r="L319" s="397"/>
    </row>
    <row r="320" spans="8:12">
      <c r="H320" s="350"/>
      <c r="I320" s="394"/>
      <c r="J320" s="395"/>
      <c r="K320" s="396"/>
      <c r="L320" s="397"/>
    </row>
    <row r="321" spans="8:12">
      <c r="H321" s="350"/>
      <c r="I321" s="394"/>
      <c r="J321" s="395"/>
      <c r="K321" s="396"/>
      <c r="L321" s="397"/>
    </row>
    <row r="322" spans="8:12">
      <c r="H322" s="350"/>
      <c r="I322" s="394"/>
      <c r="J322" s="395"/>
      <c r="K322" s="396"/>
      <c r="L322" s="397"/>
    </row>
    <row r="323" spans="8:12">
      <c r="H323" s="350"/>
      <c r="I323" s="394"/>
      <c r="J323" s="395"/>
      <c r="K323" s="396"/>
      <c r="L323" s="397"/>
    </row>
    <row r="324" spans="8:12">
      <c r="H324" s="350"/>
      <c r="I324" s="394"/>
      <c r="J324" s="395"/>
      <c r="K324" s="396"/>
      <c r="L324" s="397"/>
    </row>
    <row r="325" spans="8:12">
      <c r="H325" s="350"/>
      <c r="I325" s="394"/>
      <c r="J325" s="395"/>
      <c r="K325" s="396"/>
      <c r="L325" s="397"/>
    </row>
    <row r="326" spans="8:12">
      <c r="H326" s="350"/>
      <c r="I326" s="394"/>
      <c r="J326" s="395"/>
      <c r="K326" s="396"/>
      <c r="L326" s="397"/>
    </row>
    <row r="327" spans="8:12">
      <c r="H327" s="350"/>
      <c r="I327" s="394"/>
      <c r="J327" s="395"/>
      <c r="K327" s="396"/>
      <c r="L327" s="397"/>
    </row>
    <row r="328" spans="8:12">
      <c r="H328" s="350"/>
      <c r="I328" s="394"/>
      <c r="J328" s="395"/>
      <c r="K328" s="396"/>
      <c r="L328" s="397"/>
    </row>
    <row r="329" spans="8:12">
      <c r="H329" s="350"/>
      <c r="I329" s="394"/>
      <c r="J329" s="395"/>
      <c r="K329" s="396"/>
      <c r="L329" s="397"/>
    </row>
    <row r="330" spans="8:12">
      <c r="H330" s="350"/>
      <c r="I330" s="394"/>
      <c r="J330" s="395"/>
      <c r="K330" s="396"/>
      <c r="L330" s="397"/>
    </row>
    <row r="331" spans="8:12">
      <c r="H331" s="350"/>
      <c r="I331" s="394"/>
      <c r="J331" s="395"/>
      <c r="K331" s="396"/>
      <c r="L331" s="397"/>
    </row>
    <row r="332" spans="8:12">
      <c r="H332" s="350"/>
      <c r="I332" s="394"/>
      <c r="J332" s="395"/>
      <c r="K332" s="396"/>
      <c r="L332" s="397"/>
    </row>
    <row r="333" spans="8:12">
      <c r="H333" s="350"/>
      <c r="I333" s="394"/>
      <c r="J333" s="395"/>
      <c r="K333" s="396"/>
      <c r="L333" s="397"/>
    </row>
    <row r="334" spans="8:12">
      <c r="H334" s="350"/>
      <c r="I334" s="394"/>
      <c r="J334" s="395"/>
      <c r="K334" s="396"/>
      <c r="L334" s="397"/>
    </row>
    <row r="335" spans="8:12">
      <c r="H335" s="350"/>
      <c r="I335" s="394"/>
      <c r="J335" s="395"/>
      <c r="K335" s="396"/>
      <c r="L335" s="397"/>
    </row>
    <row r="336" spans="8:12">
      <c r="H336" s="350"/>
      <c r="I336" s="394"/>
      <c r="J336" s="395"/>
      <c r="K336" s="396"/>
      <c r="L336" s="397"/>
    </row>
    <row r="337" spans="8:12">
      <c r="H337" s="350"/>
      <c r="I337" s="394"/>
      <c r="J337" s="395"/>
      <c r="K337" s="396"/>
      <c r="L337" s="397"/>
    </row>
    <row r="338" spans="8:12">
      <c r="H338" s="350"/>
      <c r="I338" s="394"/>
      <c r="J338" s="395"/>
      <c r="K338" s="396"/>
      <c r="L338" s="397"/>
    </row>
    <row r="339" spans="8:12">
      <c r="H339" s="350"/>
      <c r="I339" s="394"/>
      <c r="J339" s="395"/>
      <c r="K339" s="396"/>
      <c r="L339" s="397"/>
    </row>
    <row r="340" spans="8:12">
      <c r="H340" s="350"/>
      <c r="I340" s="394"/>
      <c r="J340" s="395"/>
      <c r="K340" s="396"/>
      <c r="L340" s="397"/>
    </row>
    <row r="341" spans="8:12">
      <c r="H341" s="350"/>
      <c r="I341" s="394"/>
      <c r="J341" s="395"/>
      <c r="K341" s="396"/>
      <c r="L341" s="397"/>
    </row>
    <row r="342" spans="8:12">
      <c r="H342" s="350"/>
      <c r="I342" s="394"/>
      <c r="J342" s="395"/>
      <c r="K342" s="396"/>
      <c r="L342" s="397"/>
    </row>
    <row r="343" spans="8:12">
      <c r="H343" s="350"/>
      <c r="I343" s="394"/>
      <c r="J343" s="395"/>
      <c r="K343" s="396"/>
      <c r="L343" s="397"/>
    </row>
    <row r="344" spans="8:12">
      <c r="H344" s="350"/>
      <c r="I344" s="394"/>
      <c r="J344" s="395"/>
      <c r="K344" s="396"/>
      <c r="L344" s="397"/>
    </row>
    <row r="345" spans="8:12">
      <c r="H345" s="350"/>
      <c r="I345" s="394"/>
      <c r="J345" s="395"/>
      <c r="K345" s="396"/>
      <c r="L345" s="397"/>
    </row>
    <row r="346" spans="8:12">
      <c r="H346" s="350"/>
      <c r="I346" s="394"/>
      <c r="J346" s="395"/>
      <c r="K346" s="396"/>
      <c r="L346" s="397"/>
    </row>
    <row r="347" spans="8:12">
      <c r="H347" s="350"/>
      <c r="I347" s="394"/>
      <c r="J347" s="395"/>
      <c r="K347" s="396"/>
      <c r="L347" s="397"/>
    </row>
    <row r="348" spans="8:12">
      <c r="H348" s="350"/>
      <c r="I348" s="394"/>
      <c r="J348" s="395"/>
      <c r="K348" s="396"/>
      <c r="L348" s="397"/>
    </row>
    <row r="349" spans="8:12">
      <c r="H349" s="350"/>
      <c r="I349" s="394"/>
      <c r="J349" s="395"/>
      <c r="K349" s="396"/>
      <c r="L349" s="397"/>
    </row>
    <row r="350" spans="8:12">
      <c r="H350" s="350"/>
      <c r="I350" s="394"/>
      <c r="J350" s="395"/>
      <c r="K350" s="396"/>
      <c r="L350" s="397"/>
    </row>
    <row r="351" spans="8:12">
      <c r="H351" s="350"/>
      <c r="I351" s="394"/>
      <c r="J351" s="395"/>
      <c r="K351" s="396"/>
      <c r="L351" s="397"/>
    </row>
    <row r="352" spans="8:12">
      <c r="H352" s="350"/>
      <c r="I352" s="394"/>
      <c r="J352" s="395"/>
      <c r="K352" s="396"/>
      <c r="L352" s="397"/>
    </row>
    <row r="353" spans="8:12">
      <c r="H353" s="350"/>
      <c r="I353" s="394"/>
      <c r="J353" s="395"/>
      <c r="K353" s="396"/>
      <c r="L353" s="397"/>
    </row>
    <row r="354" spans="8:12">
      <c r="H354" s="350"/>
      <c r="I354" s="394"/>
      <c r="J354" s="395"/>
      <c r="K354" s="396"/>
      <c r="L354" s="397"/>
    </row>
    <row r="355" spans="8:12">
      <c r="H355" s="350"/>
      <c r="I355" s="394"/>
      <c r="J355" s="395"/>
      <c r="K355" s="396"/>
      <c r="L355" s="397"/>
    </row>
    <row r="356" spans="8:12">
      <c r="H356" s="350"/>
      <c r="I356" s="394"/>
      <c r="J356" s="395"/>
      <c r="K356" s="396"/>
      <c r="L356" s="397"/>
    </row>
    <row r="357" spans="8:12">
      <c r="H357" s="350"/>
      <c r="I357" s="394"/>
      <c r="J357" s="395"/>
      <c r="K357" s="396"/>
      <c r="L357" s="397"/>
    </row>
    <row r="358" spans="8:12">
      <c r="H358" s="350"/>
      <c r="I358" s="394"/>
      <c r="J358" s="395"/>
      <c r="K358" s="396"/>
      <c r="L358" s="397"/>
    </row>
    <row r="359" spans="8:12">
      <c r="H359" s="350"/>
      <c r="I359" s="394"/>
      <c r="J359" s="395"/>
      <c r="K359" s="396"/>
      <c r="L359" s="397"/>
    </row>
    <row r="360" spans="8:12">
      <c r="H360" s="350"/>
      <c r="I360" s="394"/>
      <c r="J360" s="395"/>
      <c r="K360" s="396"/>
      <c r="L360" s="397"/>
    </row>
    <row r="361" spans="8:12">
      <c r="H361" s="350"/>
      <c r="I361" s="394"/>
      <c r="J361" s="395"/>
      <c r="K361" s="396"/>
      <c r="L361" s="397"/>
    </row>
    <row r="362" spans="8:12">
      <c r="H362" s="350"/>
      <c r="I362" s="394"/>
      <c r="J362" s="395"/>
      <c r="K362" s="396"/>
      <c r="L362" s="397"/>
    </row>
    <row r="363" spans="8:12">
      <c r="H363" s="350"/>
      <c r="I363" s="394"/>
      <c r="J363" s="395"/>
      <c r="K363" s="396"/>
      <c r="L363" s="397"/>
    </row>
    <row r="364" spans="8:12">
      <c r="H364" s="350"/>
      <c r="I364" s="394"/>
      <c r="J364" s="395"/>
      <c r="K364" s="396"/>
      <c r="L364" s="397"/>
    </row>
    <row r="365" spans="8:12">
      <c r="H365" s="350"/>
      <c r="I365" s="394"/>
      <c r="J365" s="395"/>
      <c r="K365" s="396"/>
      <c r="L365" s="397"/>
    </row>
    <row r="366" spans="8:12">
      <c r="H366" s="350"/>
      <c r="I366" s="394"/>
      <c r="J366" s="395"/>
      <c r="K366" s="396"/>
      <c r="L366" s="397"/>
    </row>
    <row r="367" spans="8:12">
      <c r="H367" s="350"/>
      <c r="I367" s="394"/>
      <c r="J367" s="395"/>
      <c r="K367" s="396"/>
      <c r="L367" s="397"/>
    </row>
    <row r="368" spans="8:12">
      <c r="H368" s="350"/>
      <c r="I368" s="394"/>
      <c r="J368" s="395"/>
      <c r="K368" s="396"/>
      <c r="L368" s="397"/>
    </row>
    <row r="369" spans="8:12">
      <c r="H369" s="350"/>
      <c r="I369" s="394"/>
      <c r="J369" s="395"/>
      <c r="K369" s="396"/>
      <c r="L369" s="397"/>
    </row>
    <row r="370" spans="8:12">
      <c r="H370" s="350"/>
      <c r="I370" s="394"/>
      <c r="J370" s="395"/>
      <c r="K370" s="396"/>
      <c r="L370" s="397"/>
    </row>
    <row r="371" spans="8:12">
      <c r="H371" s="350"/>
      <c r="I371" s="394"/>
      <c r="J371" s="395"/>
      <c r="K371" s="396"/>
      <c r="L371" s="397"/>
    </row>
    <row r="372" spans="8:12">
      <c r="H372" s="350"/>
      <c r="I372" s="394"/>
      <c r="J372" s="395"/>
      <c r="K372" s="396"/>
      <c r="L372" s="397"/>
    </row>
    <row r="373" spans="8:12">
      <c r="H373" s="350"/>
      <c r="I373" s="394"/>
      <c r="J373" s="395"/>
      <c r="K373" s="396"/>
      <c r="L373" s="397"/>
    </row>
    <row r="374" spans="8:12">
      <c r="H374" s="350"/>
      <c r="I374" s="394"/>
      <c r="J374" s="395"/>
      <c r="K374" s="396"/>
      <c r="L374" s="397"/>
    </row>
    <row r="375" spans="8:12">
      <c r="H375" s="350"/>
      <c r="I375" s="394"/>
      <c r="J375" s="395"/>
      <c r="K375" s="396"/>
      <c r="L375" s="397"/>
    </row>
    <row r="376" spans="8:12">
      <c r="H376" s="350"/>
      <c r="I376" s="394"/>
      <c r="J376" s="395"/>
      <c r="K376" s="396"/>
      <c r="L376" s="397"/>
    </row>
    <row r="377" spans="8:12">
      <c r="H377" s="350"/>
      <c r="I377" s="394"/>
      <c r="J377" s="395"/>
      <c r="K377" s="396"/>
      <c r="L377" s="397"/>
    </row>
    <row r="378" spans="8:12">
      <c r="H378" s="350"/>
      <c r="I378" s="394"/>
      <c r="J378" s="395"/>
      <c r="K378" s="396"/>
      <c r="L378" s="397"/>
    </row>
    <row r="379" spans="8:12">
      <c r="H379" s="350"/>
      <c r="I379" s="394"/>
      <c r="J379" s="395"/>
      <c r="K379" s="396"/>
      <c r="L379" s="397"/>
    </row>
    <row r="380" spans="8:12">
      <c r="H380" s="350"/>
      <c r="I380" s="394"/>
      <c r="J380" s="395"/>
      <c r="K380" s="396"/>
      <c r="L380" s="397"/>
    </row>
    <row r="381" spans="8:12">
      <c r="H381" s="350"/>
      <c r="I381" s="394"/>
      <c r="J381" s="395"/>
      <c r="K381" s="396"/>
      <c r="L381" s="397"/>
    </row>
    <row r="382" spans="8:12">
      <c r="H382" s="350"/>
      <c r="I382" s="394"/>
      <c r="J382" s="395"/>
      <c r="K382" s="396"/>
      <c r="L382" s="397"/>
    </row>
    <row r="383" spans="8:12">
      <c r="H383" s="350"/>
      <c r="I383" s="394"/>
      <c r="J383" s="395"/>
      <c r="K383" s="396"/>
      <c r="L383" s="397"/>
    </row>
    <row r="384" spans="8:12">
      <c r="H384" s="350"/>
      <c r="I384" s="394"/>
      <c r="J384" s="395"/>
      <c r="K384" s="396"/>
      <c r="L384" s="397"/>
    </row>
    <row r="385" spans="8:12">
      <c r="H385" s="350"/>
      <c r="I385" s="394"/>
      <c r="J385" s="395"/>
      <c r="K385" s="396"/>
      <c r="L385" s="397"/>
    </row>
    <row r="386" spans="8:12">
      <c r="H386" s="350"/>
      <c r="I386" s="394"/>
      <c r="J386" s="395"/>
      <c r="K386" s="396"/>
      <c r="L386" s="397"/>
    </row>
    <row r="387" spans="8:12">
      <c r="H387" s="350"/>
      <c r="I387" s="394"/>
      <c r="J387" s="395"/>
      <c r="K387" s="396"/>
      <c r="L387" s="397"/>
    </row>
    <row r="388" spans="8:12">
      <c r="H388" s="350"/>
      <c r="I388" s="394"/>
      <c r="J388" s="395"/>
      <c r="K388" s="396"/>
      <c r="L388" s="397"/>
    </row>
    <row r="389" spans="8:12">
      <c r="H389" s="350"/>
      <c r="I389" s="394"/>
      <c r="J389" s="395"/>
      <c r="K389" s="396"/>
      <c r="L389" s="397"/>
    </row>
    <row r="390" spans="8:12">
      <c r="H390" s="350"/>
      <c r="I390" s="394"/>
      <c r="J390" s="395"/>
      <c r="K390" s="396"/>
      <c r="L390" s="397"/>
    </row>
    <row r="391" spans="8:12">
      <c r="H391" s="350"/>
      <c r="I391" s="394"/>
      <c r="J391" s="395"/>
      <c r="K391" s="396"/>
      <c r="L391" s="397"/>
    </row>
    <row r="392" spans="8:12">
      <c r="H392" s="350"/>
      <c r="I392" s="394"/>
      <c r="J392" s="395"/>
      <c r="K392" s="396"/>
      <c r="L392" s="397"/>
    </row>
    <row r="393" spans="8:12">
      <c r="H393" s="350"/>
      <c r="I393" s="394"/>
      <c r="J393" s="395"/>
      <c r="K393" s="396"/>
      <c r="L393" s="397"/>
    </row>
    <row r="394" spans="8:12">
      <c r="H394" s="350"/>
      <c r="I394" s="394"/>
      <c r="J394" s="395"/>
      <c r="K394" s="396"/>
      <c r="L394" s="397"/>
    </row>
    <row r="395" spans="8:12">
      <c r="H395" s="350"/>
      <c r="I395" s="394"/>
      <c r="J395" s="395"/>
      <c r="K395" s="396"/>
      <c r="L395" s="397"/>
    </row>
    <row r="396" spans="8:12">
      <c r="H396" s="350"/>
      <c r="I396" s="394"/>
      <c r="J396" s="395"/>
      <c r="K396" s="396"/>
      <c r="L396" s="397"/>
    </row>
    <row r="397" spans="8:12">
      <c r="H397" s="350"/>
      <c r="I397" s="394"/>
      <c r="J397" s="395"/>
      <c r="K397" s="396"/>
      <c r="L397" s="397"/>
    </row>
    <row r="398" spans="8:12">
      <c r="H398" s="350"/>
      <c r="I398" s="394"/>
      <c r="J398" s="395"/>
      <c r="K398" s="396"/>
      <c r="L398" s="397"/>
    </row>
    <row r="399" spans="8:12">
      <c r="H399" s="350"/>
      <c r="I399" s="394"/>
      <c r="J399" s="395"/>
      <c r="K399" s="396"/>
      <c r="L399" s="397"/>
    </row>
    <row r="400" spans="8:12">
      <c r="H400" s="350"/>
      <c r="I400" s="394"/>
      <c r="J400" s="395"/>
      <c r="K400" s="396"/>
      <c r="L400" s="397"/>
    </row>
    <row r="401" spans="8:12">
      <c r="H401" s="350"/>
      <c r="I401" s="394"/>
      <c r="J401" s="395"/>
      <c r="K401" s="396"/>
      <c r="L401" s="397"/>
    </row>
    <row r="402" spans="8:12">
      <c r="H402" s="350"/>
      <c r="I402" s="394"/>
      <c r="J402" s="395"/>
      <c r="K402" s="396"/>
      <c r="L402" s="397"/>
    </row>
    <row r="403" spans="8:12">
      <c r="H403" s="350"/>
      <c r="I403" s="394"/>
      <c r="J403" s="395"/>
      <c r="K403" s="396"/>
      <c r="L403" s="397"/>
    </row>
    <row r="404" spans="8:12">
      <c r="H404" s="350"/>
      <c r="I404" s="394"/>
      <c r="J404" s="395"/>
      <c r="K404" s="396"/>
      <c r="L404" s="397"/>
    </row>
    <row r="405" spans="8:12">
      <c r="H405" s="350"/>
      <c r="I405" s="394"/>
      <c r="J405" s="395"/>
      <c r="K405" s="396"/>
      <c r="L405" s="397"/>
    </row>
    <row r="406" spans="8:12">
      <c r="H406" s="350"/>
      <c r="I406" s="394"/>
      <c r="J406" s="395"/>
      <c r="K406" s="396"/>
      <c r="L406" s="397"/>
    </row>
    <row r="407" spans="8:12">
      <c r="H407" s="350"/>
      <c r="I407" s="394"/>
      <c r="J407" s="395"/>
      <c r="K407" s="396"/>
      <c r="L407" s="397"/>
    </row>
    <row r="408" spans="8:12">
      <c r="H408" s="350"/>
      <c r="I408" s="394"/>
      <c r="J408" s="395"/>
      <c r="K408" s="396"/>
      <c r="L408" s="397"/>
    </row>
    <row r="409" spans="8:12">
      <c r="H409" s="350"/>
      <c r="I409" s="394"/>
      <c r="J409" s="395"/>
      <c r="K409" s="396"/>
      <c r="L409" s="397"/>
    </row>
    <row r="410" spans="8:12">
      <c r="H410" s="350"/>
      <c r="I410" s="394"/>
      <c r="J410" s="395"/>
      <c r="K410" s="396"/>
      <c r="L410" s="397"/>
    </row>
    <row r="411" spans="8:12">
      <c r="H411" s="350"/>
      <c r="I411" s="394"/>
      <c r="J411" s="395"/>
      <c r="K411" s="396"/>
      <c r="L411" s="397"/>
    </row>
    <row r="412" spans="8:12">
      <c r="H412" s="350"/>
      <c r="I412" s="394"/>
      <c r="J412" s="395"/>
      <c r="K412" s="396"/>
      <c r="L412" s="397"/>
    </row>
    <row r="413" spans="8:12">
      <c r="H413" s="350"/>
      <c r="I413" s="394"/>
      <c r="J413" s="395"/>
      <c r="K413" s="396"/>
      <c r="L413" s="397"/>
    </row>
    <row r="414" spans="8:12">
      <c r="H414" s="350"/>
      <c r="I414" s="394"/>
      <c r="J414" s="395"/>
      <c r="K414" s="396"/>
      <c r="L414" s="397"/>
    </row>
    <row r="415" spans="8:12">
      <c r="H415" s="350"/>
      <c r="I415" s="394"/>
      <c r="J415" s="395"/>
      <c r="K415" s="396"/>
      <c r="L415" s="397"/>
    </row>
    <row r="416" spans="8:12">
      <c r="H416" s="350"/>
      <c r="I416" s="394"/>
      <c r="J416" s="395"/>
      <c r="K416" s="396"/>
      <c r="L416" s="397"/>
    </row>
    <row r="417" spans="8:12">
      <c r="H417" s="350"/>
      <c r="I417" s="394"/>
      <c r="J417" s="395"/>
      <c r="K417" s="396"/>
      <c r="L417" s="397"/>
    </row>
    <row r="418" spans="8:12">
      <c r="H418" s="350"/>
      <c r="I418" s="394"/>
      <c r="J418" s="395"/>
      <c r="K418" s="396"/>
      <c r="L418" s="397"/>
    </row>
    <row r="419" spans="8:12">
      <c r="H419" s="350"/>
      <c r="I419" s="394"/>
      <c r="J419" s="395"/>
      <c r="K419" s="396"/>
      <c r="L419" s="397"/>
    </row>
    <row r="420" spans="8:12">
      <c r="H420" s="350"/>
      <c r="I420" s="394"/>
      <c r="J420" s="395"/>
      <c r="K420" s="396"/>
      <c r="L420" s="397"/>
    </row>
    <row r="421" spans="8:12">
      <c r="H421" s="350"/>
      <c r="I421" s="394"/>
      <c r="J421" s="395"/>
      <c r="K421" s="396"/>
      <c r="L421" s="397"/>
    </row>
    <row r="422" spans="8:12">
      <c r="H422" s="350"/>
      <c r="I422" s="394"/>
      <c r="J422" s="395"/>
      <c r="K422" s="396"/>
      <c r="L422" s="397"/>
    </row>
    <row r="423" spans="8:12">
      <c r="H423" s="350"/>
      <c r="I423" s="394"/>
      <c r="J423" s="395"/>
      <c r="K423" s="396"/>
      <c r="L423" s="397"/>
    </row>
    <row r="424" spans="8:12">
      <c r="H424" s="350"/>
      <c r="I424" s="394"/>
      <c r="J424" s="395"/>
      <c r="K424" s="396"/>
      <c r="L424" s="397"/>
    </row>
    <row r="425" spans="8:12">
      <c r="H425" s="350"/>
      <c r="I425" s="394"/>
      <c r="J425" s="395"/>
      <c r="K425" s="396"/>
      <c r="L425" s="397"/>
    </row>
    <row r="426" spans="8:12">
      <c r="H426" s="350"/>
      <c r="I426" s="394"/>
      <c r="J426" s="395"/>
      <c r="K426" s="396"/>
      <c r="L426" s="397"/>
    </row>
    <row r="427" spans="8:12">
      <c r="H427" s="350"/>
      <c r="I427" s="394"/>
      <c r="J427" s="395"/>
      <c r="K427" s="396"/>
      <c r="L427" s="397"/>
    </row>
    <row r="428" spans="8:12">
      <c r="H428" s="350"/>
      <c r="I428" s="394"/>
      <c r="J428" s="395"/>
      <c r="K428" s="396"/>
      <c r="L428" s="397"/>
    </row>
    <row r="429" spans="8:12">
      <c r="H429" s="350"/>
      <c r="I429" s="394"/>
      <c r="J429" s="395"/>
      <c r="K429" s="396"/>
      <c r="L429" s="397"/>
    </row>
    <row r="430" spans="8:12">
      <c r="H430" s="350"/>
      <c r="I430" s="394"/>
      <c r="J430" s="395"/>
      <c r="K430" s="396"/>
      <c r="L430" s="397"/>
    </row>
    <row r="431" spans="8:12">
      <c r="H431" s="350"/>
      <c r="I431" s="394"/>
      <c r="J431" s="395"/>
      <c r="K431" s="396"/>
      <c r="L431" s="397"/>
    </row>
    <row r="432" spans="8:12">
      <c r="H432" s="350"/>
      <c r="I432" s="394"/>
      <c r="J432" s="395"/>
      <c r="K432" s="396"/>
      <c r="L432" s="397"/>
    </row>
    <row r="433" spans="8:12">
      <c r="H433" s="350"/>
      <c r="I433" s="394"/>
      <c r="J433" s="395"/>
      <c r="K433" s="396"/>
      <c r="L433" s="397"/>
    </row>
    <row r="434" spans="8:12">
      <c r="H434" s="350"/>
      <c r="I434" s="394"/>
      <c r="J434" s="395"/>
      <c r="K434" s="396"/>
      <c r="L434" s="397"/>
    </row>
    <row r="435" spans="8:12">
      <c r="H435" s="350"/>
      <c r="I435" s="394"/>
      <c r="J435" s="395"/>
      <c r="K435" s="396"/>
      <c r="L435" s="397"/>
    </row>
    <row r="436" spans="8:12">
      <c r="H436" s="350"/>
      <c r="I436" s="394"/>
      <c r="J436" s="395"/>
      <c r="K436" s="396"/>
      <c r="L436" s="397"/>
    </row>
    <row r="437" spans="8:12">
      <c r="H437" s="350"/>
      <c r="I437" s="394"/>
      <c r="J437" s="395"/>
      <c r="K437" s="396"/>
      <c r="L437" s="397"/>
    </row>
    <row r="438" spans="8:12">
      <c r="H438" s="350"/>
      <c r="I438" s="394"/>
      <c r="J438" s="395"/>
      <c r="K438" s="396"/>
      <c r="L438" s="397"/>
    </row>
    <row r="439" spans="8:12">
      <c r="H439" s="350"/>
      <c r="I439" s="394"/>
      <c r="J439" s="395"/>
      <c r="K439" s="396"/>
      <c r="L439" s="397"/>
    </row>
    <row r="440" spans="8:12">
      <c r="H440" s="350"/>
      <c r="I440" s="394"/>
      <c r="J440" s="395"/>
      <c r="K440" s="396"/>
      <c r="L440" s="397"/>
    </row>
    <row r="441" spans="8:12">
      <c r="H441" s="350"/>
      <c r="I441" s="394"/>
      <c r="J441" s="395"/>
      <c r="K441" s="396"/>
      <c r="L441" s="397"/>
    </row>
    <row r="442" spans="8:12">
      <c r="H442" s="350"/>
      <c r="I442" s="394"/>
      <c r="J442" s="395"/>
      <c r="K442" s="396"/>
      <c r="L442" s="397"/>
    </row>
    <row r="443" spans="8:12">
      <c r="H443" s="350"/>
      <c r="I443" s="394"/>
      <c r="J443" s="395"/>
      <c r="K443" s="396"/>
      <c r="L443" s="397"/>
    </row>
    <row r="444" spans="8:12">
      <c r="H444" s="350"/>
      <c r="I444" s="394"/>
      <c r="J444" s="395"/>
      <c r="K444" s="396"/>
      <c r="L444" s="397"/>
    </row>
    <row r="445" spans="8:12">
      <c r="H445" s="350"/>
      <c r="I445" s="394"/>
      <c r="J445" s="395"/>
      <c r="K445" s="396"/>
      <c r="L445" s="397"/>
    </row>
    <row r="446" spans="8:12">
      <c r="H446" s="350"/>
      <c r="I446" s="394"/>
      <c r="J446" s="395"/>
      <c r="K446" s="396"/>
      <c r="L446" s="397"/>
    </row>
    <row r="447" spans="8:12">
      <c r="H447" s="350"/>
      <c r="I447" s="394"/>
      <c r="J447" s="395"/>
      <c r="K447" s="396"/>
      <c r="L447" s="397"/>
    </row>
    <row r="448" spans="8:12">
      <c r="H448" s="350"/>
      <c r="I448" s="394"/>
      <c r="J448" s="395"/>
      <c r="K448" s="396"/>
      <c r="L448" s="397"/>
    </row>
    <row r="449" spans="8:12">
      <c r="H449" s="350"/>
      <c r="I449" s="394"/>
      <c r="J449" s="395"/>
      <c r="K449" s="396"/>
      <c r="L449" s="397"/>
    </row>
    <row r="450" spans="8:12">
      <c r="H450" s="350"/>
      <c r="I450" s="394"/>
      <c r="J450" s="395"/>
      <c r="K450" s="396"/>
      <c r="L450" s="397"/>
    </row>
    <row r="451" spans="8:12">
      <c r="H451" s="350"/>
      <c r="I451" s="394"/>
      <c r="J451" s="395"/>
      <c r="K451" s="396"/>
      <c r="L451" s="397"/>
    </row>
    <row r="452" spans="8:12">
      <c r="H452" s="350"/>
      <c r="I452" s="394"/>
      <c r="J452" s="395"/>
      <c r="K452" s="396"/>
      <c r="L452" s="397"/>
    </row>
    <row r="453" spans="8:12">
      <c r="H453" s="350"/>
      <c r="I453" s="394"/>
      <c r="J453" s="395"/>
      <c r="K453" s="396"/>
      <c r="L453" s="397"/>
    </row>
    <row r="454" spans="8:12">
      <c r="H454" s="350"/>
      <c r="I454" s="394"/>
      <c r="J454" s="395"/>
      <c r="K454" s="396"/>
      <c r="L454" s="397"/>
    </row>
    <row r="455" spans="8:12">
      <c r="H455" s="350"/>
      <c r="I455" s="394"/>
      <c r="J455" s="395"/>
      <c r="K455" s="396"/>
      <c r="L455" s="397"/>
    </row>
    <row r="456" spans="8:12">
      <c r="H456" s="350"/>
      <c r="I456" s="394"/>
      <c r="J456" s="395"/>
      <c r="K456" s="396"/>
      <c r="L456" s="397"/>
    </row>
    <row r="457" spans="8:12">
      <c r="H457" s="350"/>
      <c r="I457" s="394"/>
      <c r="J457" s="395"/>
      <c r="K457" s="396"/>
      <c r="L457" s="397"/>
    </row>
    <row r="458" spans="8:12">
      <c r="H458" s="350"/>
      <c r="I458" s="394"/>
      <c r="J458" s="395"/>
      <c r="K458" s="396"/>
      <c r="L458" s="397"/>
    </row>
    <row r="459" spans="8:12">
      <c r="H459" s="350"/>
      <c r="I459" s="394"/>
      <c r="J459" s="395"/>
      <c r="K459" s="396"/>
      <c r="L459" s="397"/>
    </row>
    <row r="460" spans="8:12">
      <c r="H460" s="350"/>
      <c r="I460" s="394"/>
      <c r="J460" s="395"/>
      <c r="K460" s="396"/>
      <c r="L460" s="397"/>
    </row>
    <row r="461" spans="8:12">
      <c r="H461" s="350"/>
      <c r="I461" s="394"/>
      <c r="J461" s="395"/>
      <c r="K461" s="396"/>
      <c r="L461" s="397"/>
    </row>
    <row r="462" spans="8:12">
      <c r="H462" s="350"/>
      <c r="I462" s="394"/>
      <c r="J462" s="395"/>
      <c r="K462" s="396"/>
      <c r="L462" s="397"/>
    </row>
    <row r="463" spans="8:12">
      <c r="H463" s="350"/>
      <c r="I463" s="394"/>
      <c r="J463" s="395"/>
      <c r="K463" s="396"/>
      <c r="L463" s="397"/>
    </row>
    <row r="464" spans="8:12">
      <c r="H464" s="350"/>
      <c r="I464" s="394"/>
      <c r="J464" s="395"/>
      <c r="K464" s="396"/>
      <c r="L464" s="397"/>
    </row>
    <row r="465" spans="8:12">
      <c r="H465" s="350"/>
      <c r="I465" s="394"/>
      <c r="J465" s="395"/>
      <c r="K465" s="396"/>
      <c r="L465" s="397"/>
    </row>
    <row r="466" spans="8:12">
      <c r="H466" s="350"/>
      <c r="I466" s="394"/>
      <c r="J466" s="395"/>
      <c r="K466" s="396"/>
      <c r="L466" s="397"/>
    </row>
    <row r="467" spans="8:12">
      <c r="H467" s="350"/>
      <c r="I467" s="394"/>
      <c r="J467" s="395"/>
      <c r="K467" s="396"/>
      <c r="L467" s="397"/>
    </row>
    <row r="468" spans="8:12">
      <c r="H468" s="350"/>
      <c r="I468" s="394"/>
      <c r="J468" s="395"/>
      <c r="K468" s="396"/>
      <c r="L468" s="397"/>
    </row>
    <row r="469" spans="8:12">
      <c r="H469" s="350"/>
      <c r="I469" s="394"/>
      <c r="J469" s="395"/>
      <c r="K469" s="396"/>
      <c r="L469" s="397"/>
    </row>
    <row r="470" spans="8:12">
      <c r="H470" s="350"/>
      <c r="I470" s="394"/>
      <c r="J470" s="395"/>
      <c r="K470" s="396"/>
      <c r="L470" s="397"/>
    </row>
    <row r="471" spans="8:12">
      <c r="H471" s="350"/>
      <c r="I471" s="394"/>
      <c r="J471" s="395"/>
      <c r="K471" s="396"/>
      <c r="L471" s="397"/>
    </row>
    <row r="472" spans="8:12">
      <c r="H472" s="350"/>
      <c r="I472" s="394"/>
      <c r="J472" s="395"/>
      <c r="K472" s="396"/>
      <c r="L472" s="397"/>
    </row>
    <row r="473" spans="8:12">
      <c r="H473" s="350"/>
      <c r="I473" s="394"/>
      <c r="J473" s="395"/>
      <c r="K473" s="396"/>
      <c r="L473" s="397"/>
    </row>
    <row r="474" spans="8:12">
      <c r="H474" s="350"/>
      <c r="I474" s="394"/>
      <c r="J474" s="395"/>
      <c r="K474" s="396"/>
      <c r="L474" s="397"/>
    </row>
    <row r="475" spans="8:12">
      <c r="H475" s="350"/>
      <c r="I475" s="394"/>
      <c r="J475" s="395"/>
      <c r="K475" s="396"/>
      <c r="L475" s="397"/>
    </row>
    <row r="476" spans="8:12">
      <c r="H476" s="350"/>
      <c r="I476" s="394"/>
      <c r="J476" s="395"/>
      <c r="K476" s="396"/>
      <c r="L476" s="397"/>
    </row>
    <row r="477" spans="8:12">
      <c r="H477" s="350"/>
      <c r="I477" s="394"/>
      <c r="J477" s="395"/>
      <c r="K477" s="396"/>
      <c r="L477" s="397"/>
    </row>
    <row r="478" spans="8:12">
      <c r="H478" s="350"/>
      <c r="I478" s="394"/>
      <c r="J478" s="395"/>
      <c r="K478" s="396"/>
      <c r="L478" s="397"/>
    </row>
    <row r="479" spans="8:12">
      <c r="H479" s="350"/>
      <c r="I479" s="394"/>
      <c r="J479" s="395"/>
      <c r="K479" s="396"/>
      <c r="L479" s="397"/>
    </row>
    <row r="480" spans="8:12">
      <c r="H480" s="350"/>
      <c r="I480" s="394"/>
      <c r="J480" s="395"/>
      <c r="K480" s="396"/>
      <c r="L480" s="397"/>
    </row>
    <row r="481" spans="8:12">
      <c r="H481" s="350"/>
      <c r="I481" s="394"/>
      <c r="J481" s="395"/>
      <c r="K481" s="396"/>
      <c r="L481" s="397"/>
    </row>
    <row r="482" spans="8:12">
      <c r="H482" s="350"/>
      <c r="I482" s="394"/>
      <c r="J482" s="395"/>
      <c r="K482" s="396"/>
      <c r="L482" s="397"/>
    </row>
    <row r="483" spans="8:12">
      <c r="H483" s="350"/>
      <c r="I483" s="394"/>
      <c r="J483" s="395"/>
      <c r="K483" s="396"/>
      <c r="L483" s="397"/>
    </row>
    <row r="484" spans="8:12">
      <c r="H484" s="350"/>
      <c r="I484" s="394"/>
      <c r="J484" s="395"/>
      <c r="K484" s="396"/>
      <c r="L484" s="397"/>
    </row>
    <row r="485" spans="8:12">
      <c r="H485" s="350"/>
      <c r="I485" s="394"/>
      <c r="J485" s="395"/>
      <c r="K485" s="396"/>
      <c r="L485" s="397"/>
    </row>
    <row r="486" spans="8:12">
      <c r="H486" s="350"/>
      <c r="I486" s="394"/>
      <c r="J486" s="395"/>
      <c r="K486" s="396"/>
      <c r="L486" s="397"/>
    </row>
    <row r="487" spans="8:12">
      <c r="H487" s="350"/>
      <c r="I487" s="394"/>
      <c r="J487" s="395"/>
      <c r="K487" s="396"/>
      <c r="L487" s="397"/>
    </row>
    <row r="488" spans="8:12">
      <c r="H488" s="350"/>
      <c r="I488" s="394"/>
      <c r="J488" s="395"/>
      <c r="K488" s="396"/>
      <c r="L488" s="397"/>
    </row>
    <row r="489" spans="8:12">
      <c r="H489" s="350"/>
      <c r="I489" s="394"/>
      <c r="J489" s="395"/>
      <c r="K489" s="396"/>
      <c r="L489" s="397"/>
    </row>
    <row r="490" spans="8:12">
      <c r="H490" s="350"/>
      <c r="I490" s="394"/>
      <c r="J490" s="395"/>
      <c r="K490" s="396"/>
      <c r="L490" s="397"/>
    </row>
    <row r="491" spans="8:12">
      <c r="H491" s="350"/>
      <c r="I491" s="394"/>
      <c r="J491" s="395"/>
      <c r="K491" s="396"/>
      <c r="L491" s="397"/>
    </row>
    <row r="492" spans="8:12">
      <c r="H492" s="350"/>
      <c r="I492" s="394"/>
      <c r="J492" s="395"/>
      <c r="K492" s="396"/>
      <c r="L492" s="397"/>
    </row>
    <row r="493" spans="8:12">
      <c r="H493" s="350"/>
      <c r="I493" s="394"/>
      <c r="J493" s="395"/>
      <c r="K493" s="396"/>
      <c r="L493" s="397"/>
    </row>
    <row r="494" spans="8:12">
      <c r="H494" s="350"/>
      <c r="I494" s="394"/>
      <c r="J494" s="395"/>
      <c r="K494" s="396"/>
      <c r="L494" s="397"/>
    </row>
    <row r="495" spans="8:12">
      <c r="H495" s="350"/>
      <c r="I495" s="394"/>
      <c r="J495" s="395"/>
      <c r="K495" s="396"/>
      <c r="L495" s="397"/>
    </row>
    <row r="496" spans="8:12">
      <c r="H496" s="350"/>
      <c r="I496" s="394"/>
      <c r="J496" s="395"/>
      <c r="K496" s="396"/>
      <c r="L496" s="397"/>
    </row>
    <row r="497" spans="8:12">
      <c r="H497" s="350"/>
      <c r="I497" s="394"/>
      <c r="J497" s="395"/>
      <c r="K497" s="396"/>
      <c r="L497" s="397"/>
    </row>
    <row r="498" spans="8:12">
      <c r="H498" s="350"/>
      <c r="I498" s="394"/>
      <c r="J498" s="395"/>
      <c r="K498" s="396"/>
      <c r="L498" s="397"/>
    </row>
    <row r="499" spans="8:12">
      <c r="H499" s="350"/>
      <c r="I499" s="394"/>
      <c r="J499" s="395"/>
      <c r="K499" s="396"/>
      <c r="L499" s="397"/>
    </row>
    <row r="500" spans="8:12">
      <c r="H500" s="350"/>
      <c r="I500" s="394"/>
      <c r="J500" s="395"/>
      <c r="K500" s="396"/>
      <c r="L500" s="397"/>
    </row>
    <row r="501" spans="8:12">
      <c r="H501" s="350"/>
      <c r="I501" s="394"/>
      <c r="J501" s="395"/>
      <c r="K501" s="396"/>
      <c r="L501" s="397"/>
    </row>
    <row r="502" spans="8:12">
      <c r="H502" s="350"/>
      <c r="I502" s="394"/>
      <c r="J502" s="395"/>
      <c r="K502" s="396"/>
      <c r="L502" s="397"/>
    </row>
    <row r="503" spans="8:12">
      <c r="H503" s="350"/>
      <c r="I503" s="394"/>
      <c r="J503" s="395"/>
      <c r="K503" s="396"/>
      <c r="L503" s="397"/>
    </row>
    <row r="504" spans="8:12">
      <c r="H504" s="350"/>
      <c r="I504" s="394"/>
      <c r="J504" s="395"/>
      <c r="K504" s="396"/>
      <c r="L504" s="397"/>
    </row>
    <row r="505" spans="8:12">
      <c r="H505" s="350"/>
      <c r="I505" s="394"/>
      <c r="J505" s="395"/>
      <c r="K505" s="396"/>
      <c r="L505" s="397"/>
    </row>
    <row r="506" spans="8:12">
      <c r="H506" s="350"/>
      <c r="I506" s="394"/>
      <c r="J506" s="395"/>
      <c r="K506" s="396"/>
      <c r="L506" s="397"/>
    </row>
    <row r="507" spans="8:12">
      <c r="H507" s="350"/>
      <c r="I507" s="394"/>
      <c r="J507" s="395"/>
      <c r="K507" s="396"/>
      <c r="L507" s="397"/>
    </row>
    <row r="508" spans="8:12">
      <c r="H508" s="350"/>
      <c r="I508" s="394"/>
      <c r="J508" s="395"/>
      <c r="K508" s="396"/>
      <c r="L508" s="397"/>
    </row>
    <row r="509" spans="8:12">
      <c r="H509" s="350"/>
      <c r="I509" s="394"/>
      <c r="J509" s="395"/>
      <c r="K509" s="396"/>
      <c r="L509" s="397"/>
    </row>
    <row r="510" spans="8:12">
      <c r="H510" s="350"/>
      <c r="I510" s="394"/>
      <c r="J510" s="395"/>
      <c r="K510" s="396"/>
      <c r="L510" s="397"/>
    </row>
    <row r="511" spans="8:12">
      <c r="H511" s="350"/>
      <c r="I511" s="394"/>
      <c r="J511" s="395"/>
      <c r="K511" s="396"/>
      <c r="L511" s="397"/>
    </row>
    <row r="512" spans="8:12">
      <c r="H512" s="350"/>
      <c r="I512" s="394"/>
      <c r="J512" s="395"/>
      <c r="K512" s="396"/>
      <c r="L512" s="397"/>
    </row>
    <row r="513" spans="8:12">
      <c r="H513" s="350"/>
      <c r="I513" s="394"/>
      <c r="J513" s="395"/>
      <c r="K513" s="396"/>
      <c r="L513" s="397"/>
    </row>
    <row r="514" spans="8:12">
      <c r="H514" s="350"/>
      <c r="I514" s="394"/>
      <c r="J514" s="395"/>
      <c r="K514" s="396"/>
      <c r="L514" s="397"/>
    </row>
    <row r="515" spans="8:12">
      <c r="H515" s="350"/>
      <c r="I515" s="394"/>
      <c r="J515" s="395"/>
      <c r="K515" s="396"/>
      <c r="L515" s="397"/>
    </row>
    <row r="516" spans="8:12">
      <c r="H516" s="350"/>
      <c r="I516" s="394"/>
      <c r="J516" s="395"/>
      <c r="K516" s="396"/>
      <c r="L516" s="397"/>
    </row>
    <row r="517" spans="8:12">
      <c r="H517" s="350"/>
      <c r="I517" s="394"/>
      <c r="J517" s="395"/>
      <c r="K517" s="396"/>
      <c r="L517" s="397"/>
    </row>
    <row r="518" spans="8:12">
      <c r="H518" s="350"/>
      <c r="I518" s="394"/>
      <c r="J518" s="395"/>
      <c r="K518" s="396"/>
      <c r="L518" s="397"/>
    </row>
    <row r="519" spans="8:12">
      <c r="H519" s="350"/>
      <c r="I519" s="394"/>
      <c r="J519" s="395"/>
      <c r="K519" s="396"/>
      <c r="L519" s="397"/>
    </row>
    <row r="520" spans="8:12">
      <c r="H520" s="350"/>
      <c r="I520" s="394"/>
      <c r="J520" s="395"/>
      <c r="K520" s="396"/>
      <c r="L520" s="397"/>
    </row>
    <row r="521" spans="8:12">
      <c r="H521" s="350"/>
      <c r="I521" s="394"/>
      <c r="J521" s="395"/>
      <c r="K521" s="396"/>
      <c r="L521" s="397"/>
    </row>
    <row r="522" spans="8:12">
      <c r="H522" s="350"/>
      <c r="I522" s="394"/>
      <c r="J522" s="395"/>
      <c r="K522" s="396"/>
      <c r="L522" s="397"/>
    </row>
    <row r="523" spans="8:12">
      <c r="H523" s="350"/>
      <c r="I523" s="394"/>
      <c r="J523" s="395"/>
      <c r="K523" s="396"/>
      <c r="L523" s="397"/>
    </row>
    <row r="524" spans="8:12">
      <c r="H524" s="350"/>
      <c r="I524" s="394"/>
      <c r="J524" s="395"/>
      <c r="K524" s="396"/>
      <c r="L524" s="397"/>
    </row>
    <row r="525" spans="8:12">
      <c r="H525" s="350"/>
      <c r="I525" s="394"/>
      <c r="J525" s="395"/>
      <c r="K525" s="396"/>
      <c r="L525" s="397"/>
    </row>
    <row r="526" spans="8:12">
      <c r="H526" s="350"/>
      <c r="I526" s="394"/>
      <c r="J526" s="395"/>
      <c r="K526" s="396"/>
      <c r="L526" s="397"/>
    </row>
    <row r="527" spans="8:12">
      <c r="H527" s="350"/>
      <c r="I527" s="394"/>
      <c r="J527" s="395"/>
      <c r="K527" s="396"/>
      <c r="L527" s="397"/>
    </row>
    <row r="528" spans="8:12">
      <c r="H528" s="350"/>
      <c r="I528" s="394"/>
      <c r="J528" s="395"/>
      <c r="K528" s="396"/>
      <c r="L528" s="397"/>
    </row>
    <row r="529" spans="8:12">
      <c r="H529" s="350"/>
      <c r="I529" s="394"/>
      <c r="J529" s="395"/>
      <c r="K529" s="396"/>
      <c r="L529" s="397"/>
    </row>
    <row r="530" spans="8:12">
      <c r="H530" s="350"/>
      <c r="I530" s="394"/>
      <c r="J530" s="395"/>
      <c r="K530" s="396"/>
      <c r="L530" s="397"/>
    </row>
    <row r="531" spans="8:12">
      <c r="H531" s="350"/>
      <c r="I531" s="394"/>
      <c r="J531" s="395"/>
      <c r="K531" s="396"/>
      <c r="L531" s="397"/>
    </row>
    <row r="532" spans="8:12">
      <c r="H532" s="350"/>
      <c r="I532" s="394"/>
      <c r="J532" s="395"/>
      <c r="K532" s="396"/>
      <c r="L532" s="397"/>
    </row>
    <row r="533" spans="8:12">
      <c r="H533" s="350"/>
      <c r="I533" s="394"/>
      <c r="J533" s="395"/>
      <c r="K533" s="396"/>
      <c r="L533" s="397"/>
    </row>
    <row r="534" spans="8:12">
      <c r="H534" s="350"/>
      <c r="I534" s="394"/>
      <c r="J534" s="395"/>
      <c r="K534" s="396"/>
      <c r="L534" s="397"/>
    </row>
    <row r="535" spans="8:12">
      <c r="H535" s="350"/>
      <c r="I535" s="394"/>
      <c r="J535" s="395"/>
      <c r="K535" s="396"/>
      <c r="L535" s="397"/>
    </row>
    <row r="536" spans="8:12">
      <c r="H536" s="350"/>
      <c r="I536" s="394"/>
      <c r="J536" s="395"/>
      <c r="K536" s="396"/>
      <c r="L536" s="397"/>
    </row>
    <row r="537" spans="8:12">
      <c r="H537" s="350"/>
      <c r="I537" s="394"/>
      <c r="J537" s="395"/>
      <c r="K537" s="396"/>
      <c r="L537" s="397"/>
    </row>
    <row r="538" spans="8:12">
      <c r="H538" s="350"/>
      <c r="I538" s="394"/>
      <c r="J538" s="395"/>
      <c r="K538" s="396"/>
      <c r="L538" s="397"/>
    </row>
    <row r="539" spans="8:12">
      <c r="H539" s="350"/>
      <c r="I539" s="394"/>
      <c r="J539" s="395"/>
      <c r="K539" s="396"/>
      <c r="L539" s="397"/>
    </row>
    <row r="540" spans="8:12">
      <c r="H540" s="350"/>
      <c r="I540" s="394"/>
      <c r="J540" s="395"/>
      <c r="K540" s="396"/>
      <c r="L540" s="397"/>
    </row>
    <row r="541" spans="8:12">
      <c r="H541" s="350"/>
      <c r="I541" s="394"/>
      <c r="J541" s="395"/>
      <c r="K541" s="396"/>
      <c r="L541" s="397"/>
    </row>
    <row r="542" spans="8:12">
      <c r="H542" s="350"/>
      <c r="I542" s="394"/>
      <c r="J542" s="395"/>
      <c r="K542" s="396"/>
      <c r="L542" s="397"/>
    </row>
    <row r="543" spans="8:12">
      <c r="H543" s="350"/>
      <c r="I543" s="394"/>
      <c r="J543" s="395"/>
      <c r="K543" s="396"/>
      <c r="L543" s="397"/>
    </row>
    <row r="544" spans="8:12">
      <c r="H544" s="350"/>
      <c r="I544" s="394"/>
      <c r="J544" s="395"/>
      <c r="K544" s="396"/>
      <c r="L544" s="397"/>
    </row>
    <row r="545" spans="8:12">
      <c r="H545" s="350"/>
      <c r="I545" s="394"/>
      <c r="J545" s="395"/>
      <c r="K545" s="396"/>
      <c r="L545" s="397"/>
    </row>
    <row r="546" spans="8:12">
      <c r="H546" s="350"/>
      <c r="I546" s="394"/>
      <c r="J546" s="395"/>
      <c r="K546" s="396"/>
      <c r="L546" s="397"/>
    </row>
    <row r="547" spans="8:12">
      <c r="H547" s="350"/>
      <c r="I547" s="394"/>
      <c r="J547" s="395"/>
      <c r="K547" s="396"/>
      <c r="L547" s="397"/>
    </row>
    <row r="548" spans="8:12">
      <c r="H548" s="350"/>
      <c r="I548" s="394"/>
      <c r="J548" s="395"/>
      <c r="K548" s="396"/>
      <c r="L548" s="397"/>
    </row>
    <row r="549" spans="8:12">
      <c r="H549" s="350"/>
      <c r="I549" s="394"/>
      <c r="J549" s="395"/>
      <c r="K549" s="396"/>
      <c r="L549" s="397"/>
    </row>
    <row r="550" spans="8:12">
      <c r="H550" s="350"/>
      <c r="I550" s="394"/>
      <c r="J550" s="395"/>
      <c r="K550" s="396"/>
      <c r="L550" s="397"/>
    </row>
    <row r="551" spans="8:12">
      <c r="H551" s="350"/>
      <c r="I551" s="394"/>
      <c r="J551" s="395"/>
      <c r="K551" s="396"/>
      <c r="L551" s="397"/>
    </row>
    <row r="552" spans="8:12">
      <c r="H552" s="350"/>
      <c r="I552" s="394"/>
      <c r="J552" s="395"/>
      <c r="K552" s="396"/>
      <c r="L552" s="397"/>
    </row>
    <row r="553" spans="8:12">
      <c r="H553" s="350"/>
      <c r="I553" s="394"/>
      <c r="J553" s="395"/>
      <c r="K553" s="396"/>
      <c r="L553" s="397"/>
    </row>
    <row r="554" spans="8:12">
      <c r="H554" s="350"/>
      <c r="I554" s="394"/>
      <c r="J554" s="395"/>
      <c r="K554" s="396"/>
      <c r="L554" s="397"/>
    </row>
    <row r="555" spans="8:12">
      <c r="H555" s="350"/>
      <c r="I555" s="394"/>
      <c r="J555" s="395"/>
      <c r="K555" s="396"/>
      <c r="L555" s="397"/>
    </row>
    <row r="556" spans="8:12">
      <c r="H556" s="350"/>
      <c r="I556" s="394"/>
      <c r="J556" s="395"/>
      <c r="K556" s="396"/>
      <c r="L556" s="397"/>
    </row>
    <row r="557" spans="8:12">
      <c r="H557" s="350"/>
      <c r="I557" s="394"/>
      <c r="J557" s="395"/>
      <c r="K557" s="396"/>
      <c r="L557" s="397"/>
    </row>
    <row r="558" spans="8:12">
      <c r="H558" s="350"/>
      <c r="I558" s="394"/>
      <c r="J558" s="395"/>
      <c r="K558" s="396"/>
      <c r="L558" s="397"/>
    </row>
    <row r="559" spans="8:12">
      <c r="H559" s="350"/>
      <c r="I559" s="394"/>
      <c r="J559" s="395"/>
      <c r="K559" s="396"/>
      <c r="L559" s="397"/>
    </row>
    <row r="560" spans="8:12">
      <c r="H560" s="350"/>
      <c r="I560" s="394"/>
      <c r="J560" s="395"/>
      <c r="K560" s="396"/>
      <c r="L560" s="397"/>
    </row>
    <row r="561" spans="8:12">
      <c r="H561" s="350"/>
      <c r="I561" s="394"/>
      <c r="J561" s="395"/>
      <c r="K561" s="396"/>
      <c r="L561" s="397"/>
    </row>
    <row r="562" spans="8:12">
      <c r="H562" s="350"/>
      <c r="I562" s="394"/>
      <c r="J562" s="395"/>
      <c r="K562" s="396"/>
      <c r="L562" s="397"/>
    </row>
    <row r="563" spans="8:12">
      <c r="H563" s="350"/>
      <c r="I563" s="394"/>
      <c r="J563" s="395"/>
      <c r="K563" s="396"/>
      <c r="L563" s="397"/>
    </row>
    <row r="564" spans="8:12">
      <c r="H564" s="350"/>
      <c r="I564" s="394"/>
      <c r="J564" s="395"/>
      <c r="K564" s="396"/>
      <c r="L564" s="397"/>
    </row>
    <row r="565" spans="8:12">
      <c r="H565" s="350"/>
      <c r="I565" s="394"/>
      <c r="J565" s="395"/>
      <c r="K565" s="396"/>
      <c r="L565" s="397"/>
    </row>
    <row r="566" spans="8:12">
      <c r="H566" s="350"/>
      <c r="I566" s="394"/>
      <c r="J566" s="395"/>
      <c r="K566" s="396"/>
      <c r="L566" s="397"/>
    </row>
    <row r="567" spans="8:12">
      <c r="H567" s="350"/>
      <c r="I567" s="394"/>
      <c r="J567" s="395"/>
      <c r="K567" s="396"/>
      <c r="L567" s="397"/>
    </row>
    <row r="568" spans="8:12">
      <c r="H568" s="350"/>
      <c r="I568" s="394"/>
      <c r="J568" s="395"/>
      <c r="K568" s="396"/>
      <c r="L568" s="397"/>
    </row>
    <row r="569" spans="8:12">
      <c r="H569" s="350"/>
      <c r="I569" s="394"/>
      <c r="J569" s="395"/>
      <c r="K569" s="396"/>
      <c r="L569" s="397"/>
    </row>
    <row r="570" spans="8:12">
      <c r="H570" s="350"/>
      <c r="I570" s="394"/>
      <c r="J570" s="395"/>
      <c r="K570" s="396"/>
      <c r="L570" s="397"/>
    </row>
    <row r="571" spans="8:12">
      <c r="H571" s="350"/>
      <c r="I571" s="394"/>
      <c r="J571" s="395"/>
      <c r="K571" s="396"/>
      <c r="L571" s="397"/>
    </row>
    <row r="572" spans="8:12">
      <c r="H572" s="350"/>
      <c r="I572" s="394"/>
      <c r="J572" s="395"/>
      <c r="K572" s="396"/>
      <c r="L572" s="397"/>
    </row>
    <row r="573" spans="8:12">
      <c r="H573" s="350"/>
      <c r="I573" s="394"/>
      <c r="J573" s="395"/>
      <c r="K573" s="396"/>
      <c r="L573" s="397"/>
    </row>
    <row r="574" spans="8:12">
      <c r="H574" s="350"/>
      <c r="I574" s="394"/>
      <c r="J574" s="395"/>
      <c r="K574" s="396"/>
      <c r="L574" s="397"/>
    </row>
    <row r="575" spans="8:12">
      <c r="H575" s="350"/>
      <c r="I575" s="394"/>
      <c r="J575" s="395"/>
      <c r="K575" s="396"/>
      <c r="L575" s="397"/>
    </row>
    <row r="576" spans="8:12">
      <c r="H576" s="350"/>
      <c r="I576" s="394"/>
      <c r="J576" s="395"/>
      <c r="K576" s="396"/>
      <c r="L576" s="397"/>
    </row>
    <row r="577" spans="8:12">
      <c r="H577" s="350"/>
      <c r="I577" s="394"/>
      <c r="J577" s="395"/>
      <c r="K577" s="396"/>
      <c r="L577" s="397"/>
    </row>
    <row r="578" spans="8:12">
      <c r="H578" s="350"/>
      <c r="I578" s="394"/>
      <c r="J578" s="395"/>
      <c r="K578" s="396"/>
      <c r="L578" s="397"/>
    </row>
    <row r="579" spans="8:12">
      <c r="H579" s="350"/>
      <c r="I579" s="394"/>
      <c r="J579" s="395"/>
      <c r="K579" s="396"/>
      <c r="L579" s="397"/>
    </row>
    <row r="580" spans="8:12">
      <c r="H580" s="350"/>
      <c r="I580" s="394"/>
      <c r="J580" s="395"/>
      <c r="K580" s="396"/>
      <c r="L580" s="397"/>
    </row>
    <row r="581" spans="8:12">
      <c r="H581" s="350"/>
      <c r="I581" s="394"/>
      <c r="J581" s="395"/>
      <c r="K581" s="396"/>
      <c r="L581" s="397"/>
    </row>
    <row r="582" spans="8:12">
      <c r="H582" s="350"/>
      <c r="I582" s="394"/>
      <c r="J582" s="395"/>
      <c r="K582" s="396"/>
      <c r="L582" s="397"/>
    </row>
    <row r="583" spans="8:12">
      <c r="H583" s="350"/>
      <c r="I583" s="394"/>
      <c r="J583" s="395"/>
      <c r="K583" s="396"/>
      <c r="L583" s="397"/>
    </row>
    <row r="584" spans="8:12">
      <c r="H584" s="350"/>
      <c r="I584" s="394"/>
      <c r="J584" s="395"/>
      <c r="K584" s="396"/>
      <c r="L584" s="397"/>
    </row>
    <row r="585" spans="8:12">
      <c r="H585" s="350"/>
      <c r="I585" s="394"/>
      <c r="J585" s="395"/>
      <c r="K585" s="396"/>
      <c r="L585" s="397"/>
    </row>
    <row r="586" spans="8:12">
      <c r="H586" s="350"/>
      <c r="I586" s="394"/>
      <c r="J586" s="395"/>
      <c r="K586" s="396"/>
      <c r="L586" s="397"/>
    </row>
    <row r="587" spans="8:12">
      <c r="H587" s="350"/>
      <c r="I587" s="394"/>
      <c r="J587" s="395"/>
      <c r="K587" s="396"/>
      <c r="L587" s="397"/>
    </row>
    <row r="588" spans="8:12">
      <c r="H588" s="350"/>
      <c r="I588" s="394"/>
      <c r="J588" s="395"/>
      <c r="K588" s="396"/>
      <c r="L588" s="397"/>
    </row>
    <row r="589" spans="8:12">
      <c r="H589" s="350"/>
      <c r="I589" s="394"/>
      <c r="J589" s="395"/>
      <c r="K589" s="396"/>
      <c r="L589" s="397"/>
    </row>
    <row r="590" spans="8:12">
      <c r="H590" s="350"/>
      <c r="I590" s="394"/>
      <c r="J590" s="395"/>
      <c r="K590" s="396"/>
      <c r="L590" s="397"/>
    </row>
    <row r="591" spans="8:12">
      <c r="H591" s="350"/>
      <c r="I591" s="394"/>
      <c r="J591" s="395"/>
      <c r="K591" s="396"/>
      <c r="L591" s="397"/>
    </row>
    <row r="592" spans="8:12">
      <c r="H592" s="350"/>
      <c r="I592" s="394"/>
      <c r="J592" s="395"/>
      <c r="K592" s="396"/>
      <c r="L592" s="397"/>
    </row>
    <row r="593" spans="8:12">
      <c r="H593" s="350"/>
      <c r="I593" s="394"/>
      <c r="J593" s="395"/>
      <c r="K593" s="396"/>
      <c r="L593" s="397"/>
    </row>
    <row r="594" spans="8:12">
      <c r="H594" s="350"/>
      <c r="I594" s="394"/>
      <c r="J594" s="395"/>
      <c r="K594" s="396"/>
      <c r="L594" s="397"/>
    </row>
    <row r="595" spans="8:12">
      <c r="H595" s="350"/>
      <c r="I595" s="394"/>
      <c r="J595" s="395"/>
      <c r="K595" s="396"/>
      <c r="L595" s="397"/>
    </row>
    <row r="596" spans="8:12">
      <c r="H596" s="350"/>
      <c r="I596" s="394"/>
      <c r="J596" s="395"/>
      <c r="K596" s="396"/>
      <c r="L596" s="397"/>
    </row>
    <row r="597" spans="8:12">
      <c r="H597" s="350"/>
      <c r="I597" s="394"/>
      <c r="J597" s="395"/>
      <c r="K597" s="396"/>
      <c r="L597" s="397"/>
    </row>
    <row r="598" spans="8:12">
      <c r="H598" s="350"/>
      <c r="I598" s="394"/>
      <c r="J598" s="395"/>
      <c r="K598" s="396"/>
      <c r="L598" s="397"/>
    </row>
    <row r="599" spans="8:12">
      <c r="H599" s="350"/>
      <c r="I599" s="394"/>
      <c r="J599" s="395"/>
      <c r="K599" s="396"/>
      <c r="L599" s="397"/>
    </row>
    <row r="600" spans="8:12">
      <c r="H600" s="350"/>
      <c r="I600" s="394"/>
      <c r="J600" s="395"/>
      <c r="K600" s="396"/>
      <c r="L600" s="397"/>
    </row>
    <row r="601" spans="8:12">
      <c r="H601" s="350"/>
      <c r="I601" s="394"/>
      <c r="J601" s="395"/>
      <c r="K601" s="396"/>
      <c r="L601" s="397"/>
    </row>
    <row r="602" spans="8:12">
      <c r="H602" s="350"/>
      <c r="I602" s="394"/>
      <c r="J602" s="395"/>
      <c r="K602" s="396"/>
      <c r="L602" s="397"/>
    </row>
    <row r="603" spans="8:12">
      <c r="H603" s="350"/>
      <c r="I603" s="394"/>
      <c r="J603" s="395"/>
      <c r="K603" s="396"/>
      <c r="L603" s="397"/>
    </row>
    <row r="604" spans="8:12">
      <c r="H604" s="350"/>
      <c r="I604" s="394"/>
      <c r="J604" s="395"/>
      <c r="K604" s="396"/>
      <c r="L604" s="397"/>
    </row>
    <row r="605" spans="8:12">
      <c r="H605" s="350"/>
      <c r="I605" s="394"/>
      <c r="J605" s="395"/>
      <c r="K605" s="396"/>
      <c r="L605" s="397"/>
    </row>
    <row r="606" spans="8:12">
      <c r="H606" s="350"/>
      <c r="I606" s="394"/>
      <c r="J606" s="395"/>
      <c r="K606" s="396"/>
      <c r="L606" s="397"/>
    </row>
    <row r="607" spans="8:12">
      <c r="H607" s="350"/>
      <c r="I607" s="394"/>
      <c r="J607" s="395"/>
      <c r="K607" s="396"/>
      <c r="L607" s="397"/>
    </row>
    <row r="608" spans="8:12">
      <c r="H608" s="350"/>
      <c r="I608" s="394"/>
      <c r="J608" s="395"/>
      <c r="K608" s="396"/>
      <c r="L608" s="397"/>
    </row>
    <row r="609" spans="8:12">
      <c r="H609" s="350"/>
      <c r="I609" s="394"/>
      <c r="J609" s="395"/>
      <c r="K609" s="396"/>
      <c r="L609" s="397"/>
    </row>
    <row r="610" spans="8:12">
      <c r="H610" s="350"/>
      <c r="I610" s="394"/>
      <c r="J610" s="395"/>
      <c r="K610" s="396"/>
      <c r="L610" s="397"/>
    </row>
    <row r="611" spans="8:12">
      <c r="H611" s="350"/>
      <c r="I611" s="394"/>
      <c r="J611" s="395"/>
      <c r="K611" s="396"/>
      <c r="L611" s="397"/>
    </row>
    <row r="612" spans="8:12">
      <c r="H612" s="350"/>
      <c r="I612" s="394"/>
      <c r="J612" s="395"/>
      <c r="K612" s="396"/>
      <c r="L612" s="397"/>
    </row>
    <row r="613" spans="8:12">
      <c r="H613" s="350"/>
      <c r="I613" s="394"/>
      <c r="J613" s="395"/>
      <c r="K613" s="396"/>
      <c r="L613" s="397"/>
    </row>
    <row r="614" spans="8:12">
      <c r="H614" s="350"/>
      <c r="I614" s="394"/>
      <c r="J614" s="395"/>
      <c r="K614" s="396"/>
      <c r="L614" s="397"/>
    </row>
    <row r="615" spans="8:12">
      <c r="H615" s="350"/>
      <c r="I615" s="394"/>
      <c r="J615" s="395"/>
      <c r="K615" s="396"/>
      <c r="L615" s="397"/>
    </row>
    <row r="616" spans="8:12">
      <c r="H616" s="350"/>
      <c r="I616" s="394"/>
      <c r="J616" s="395"/>
      <c r="K616" s="396"/>
      <c r="L616" s="397"/>
    </row>
    <row r="617" spans="8:12">
      <c r="H617" s="350"/>
      <c r="I617" s="394"/>
      <c r="J617" s="395"/>
      <c r="K617" s="396"/>
      <c r="L617" s="397"/>
    </row>
    <row r="618" spans="8:12">
      <c r="H618" s="350"/>
      <c r="I618" s="394"/>
      <c r="J618" s="395"/>
      <c r="K618" s="396"/>
      <c r="L618" s="397"/>
    </row>
    <row r="619" spans="8:12">
      <c r="H619" s="350"/>
      <c r="I619" s="394"/>
      <c r="J619" s="395"/>
      <c r="K619" s="396"/>
      <c r="L619" s="397"/>
    </row>
    <row r="620" spans="8:12">
      <c r="H620" s="350"/>
      <c r="I620" s="394"/>
      <c r="J620" s="395"/>
      <c r="K620" s="396"/>
      <c r="L620" s="397"/>
    </row>
    <row r="621" spans="8:12">
      <c r="H621" s="350"/>
      <c r="I621" s="394"/>
      <c r="J621" s="395"/>
      <c r="K621" s="396"/>
      <c r="L621" s="397"/>
    </row>
    <row r="622" spans="8:12">
      <c r="H622" s="350"/>
      <c r="I622" s="394"/>
      <c r="J622" s="395"/>
      <c r="K622" s="396"/>
      <c r="L622" s="397"/>
    </row>
    <row r="623" spans="8:12">
      <c r="H623" s="350"/>
      <c r="I623" s="394"/>
      <c r="J623" s="395"/>
      <c r="K623" s="396"/>
      <c r="L623" s="397"/>
    </row>
    <row r="624" spans="8:12">
      <c r="H624" s="350"/>
      <c r="I624" s="394"/>
      <c r="J624" s="395"/>
      <c r="K624" s="396"/>
      <c r="L624" s="397"/>
    </row>
    <row r="625" spans="8:12">
      <c r="H625" s="350"/>
      <c r="I625" s="394"/>
      <c r="J625" s="395"/>
      <c r="K625" s="396"/>
      <c r="L625" s="397"/>
    </row>
    <row r="626" spans="8:12">
      <c r="H626" s="350"/>
      <c r="I626" s="394"/>
      <c r="J626" s="395"/>
      <c r="K626" s="396"/>
      <c r="L626" s="397"/>
    </row>
    <row r="627" spans="8:12">
      <c r="H627" s="350"/>
      <c r="I627" s="394"/>
      <c r="J627" s="395"/>
      <c r="K627" s="396"/>
      <c r="L627" s="397"/>
    </row>
    <row r="628" spans="8:12">
      <c r="H628" s="350"/>
      <c r="I628" s="394"/>
      <c r="J628" s="395"/>
      <c r="K628" s="396"/>
      <c r="L628" s="397"/>
    </row>
    <row r="629" spans="8:12">
      <c r="H629" s="350"/>
      <c r="I629" s="394"/>
      <c r="J629" s="395"/>
      <c r="K629" s="396"/>
      <c r="L629" s="397"/>
    </row>
    <row r="630" spans="8:12">
      <c r="H630" s="350"/>
      <c r="I630" s="394"/>
      <c r="J630" s="395"/>
      <c r="K630" s="396"/>
      <c r="L630" s="397"/>
    </row>
    <row r="631" spans="8:12">
      <c r="H631" s="350"/>
      <c r="I631" s="394"/>
      <c r="J631" s="395"/>
      <c r="K631" s="396"/>
      <c r="L631" s="397"/>
    </row>
    <row r="632" spans="8:12">
      <c r="H632" s="350"/>
      <c r="I632" s="394"/>
      <c r="J632" s="395"/>
      <c r="K632" s="396"/>
      <c r="L632" s="397"/>
    </row>
    <row r="633" spans="8:12">
      <c r="H633" s="350"/>
      <c r="I633" s="394"/>
      <c r="J633" s="395"/>
      <c r="K633" s="396"/>
      <c r="L633" s="397"/>
    </row>
    <row r="634" spans="8:12">
      <c r="H634" s="350"/>
      <c r="I634" s="394"/>
      <c r="J634" s="395"/>
      <c r="K634" s="396"/>
      <c r="L634" s="397"/>
    </row>
    <row r="635" spans="8:12">
      <c r="H635" s="350"/>
      <c r="I635" s="394"/>
      <c r="J635" s="395"/>
      <c r="K635" s="396"/>
      <c r="L635" s="397"/>
    </row>
    <row r="636" spans="8:12">
      <c r="H636" s="350"/>
      <c r="I636" s="394"/>
      <c r="J636" s="395"/>
      <c r="K636" s="396"/>
      <c r="L636" s="397"/>
    </row>
    <row r="637" spans="8:12">
      <c r="H637" s="350"/>
      <c r="I637" s="394"/>
      <c r="J637" s="395"/>
      <c r="K637" s="396"/>
      <c r="L637" s="397"/>
    </row>
    <row r="638" spans="8:12">
      <c r="H638" s="350"/>
      <c r="I638" s="394"/>
      <c r="J638" s="395"/>
      <c r="K638" s="396"/>
      <c r="L638" s="397"/>
    </row>
    <row r="639" spans="8:12">
      <c r="H639" s="350"/>
      <c r="I639" s="394"/>
      <c r="J639" s="395"/>
      <c r="K639" s="396"/>
      <c r="L639" s="397"/>
    </row>
    <row r="640" spans="8:12">
      <c r="H640" s="350"/>
      <c r="I640" s="394"/>
      <c r="J640" s="395"/>
      <c r="K640" s="396"/>
      <c r="L640" s="397"/>
    </row>
    <row r="641" spans="8:12">
      <c r="H641" s="350"/>
      <c r="I641" s="394"/>
      <c r="J641" s="395"/>
      <c r="K641" s="396"/>
      <c r="L641" s="397"/>
    </row>
    <row r="642" spans="8:12">
      <c r="H642" s="350"/>
      <c r="I642" s="394"/>
      <c r="J642" s="395"/>
      <c r="K642" s="396"/>
      <c r="L642" s="397"/>
    </row>
    <row r="643" spans="8:12">
      <c r="H643" s="350"/>
      <c r="I643" s="394"/>
      <c r="J643" s="395"/>
      <c r="K643" s="396"/>
      <c r="L643" s="397"/>
    </row>
    <row r="644" spans="8:12">
      <c r="H644" s="350"/>
      <c r="I644" s="394"/>
      <c r="J644" s="395"/>
      <c r="K644" s="396"/>
      <c r="L644" s="397"/>
    </row>
    <row r="645" spans="8:12">
      <c r="H645" s="350"/>
      <c r="I645" s="394"/>
      <c r="J645" s="395"/>
      <c r="K645" s="396"/>
      <c r="L645" s="397"/>
    </row>
    <row r="646" spans="8:12">
      <c r="H646" s="350"/>
      <c r="I646" s="394"/>
      <c r="J646" s="395"/>
      <c r="K646" s="396"/>
      <c r="L646" s="397"/>
    </row>
    <row r="647" spans="8:12">
      <c r="H647" s="350"/>
      <c r="I647" s="394"/>
      <c r="J647" s="395"/>
      <c r="K647" s="396"/>
      <c r="L647" s="397"/>
    </row>
    <row r="648" spans="8:12">
      <c r="H648" s="350"/>
      <c r="I648" s="394"/>
      <c r="J648" s="395"/>
      <c r="K648" s="396"/>
      <c r="L648" s="397"/>
    </row>
    <row r="649" spans="8:12">
      <c r="H649" s="350"/>
      <c r="I649" s="394"/>
      <c r="J649" s="395"/>
      <c r="K649" s="396"/>
      <c r="L649" s="397"/>
    </row>
    <row r="650" spans="8:12">
      <c r="H650" s="350"/>
      <c r="I650" s="394"/>
      <c r="J650" s="395"/>
      <c r="K650" s="396"/>
      <c r="L650" s="397"/>
    </row>
    <row r="651" spans="8:12">
      <c r="H651" s="350"/>
      <c r="I651" s="394"/>
      <c r="J651" s="395"/>
      <c r="K651" s="396"/>
      <c r="L651" s="397"/>
    </row>
    <row r="652" spans="8:12">
      <c r="H652" s="350"/>
      <c r="I652" s="394"/>
      <c r="J652" s="395"/>
      <c r="K652" s="396"/>
      <c r="L652" s="397"/>
    </row>
    <row r="653" spans="8:12">
      <c r="H653" s="350"/>
      <c r="I653" s="394"/>
      <c r="J653" s="395"/>
      <c r="K653" s="396"/>
      <c r="L653" s="397"/>
    </row>
    <row r="654" spans="8:12">
      <c r="H654" s="350"/>
      <c r="I654" s="394"/>
      <c r="J654" s="395"/>
      <c r="K654" s="396"/>
      <c r="L654" s="397"/>
    </row>
    <row r="655" spans="8:12">
      <c r="H655" s="350"/>
      <c r="I655" s="394"/>
      <c r="J655" s="395"/>
      <c r="K655" s="396"/>
      <c r="L655" s="397"/>
    </row>
    <row r="656" spans="8:12">
      <c r="H656" s="350"/>
      <c r="I656" s="394"/>
      <c r="J656" s="395"/>
      <c r="K656" s="396"/>
      <c r="L656" s="397"/>
    </row>
    <row r="657" spans="8:12">
      <c r="H657" s="350"/>
      <c r="I657" s="394"/>
      <c r="J657" s="395"/>
      <c r="K657" s="396"/>
      <c r="L657" s="397"/>
    </row>
    <row r="658" spans="8:12">
      <c r="H658" s="350"/>
      <c r="I658" s="394"/>
      <c r="J658" s="395"/>
      <c r="K658" s="396"/>
      <c r="L658" s="397"/>
    </row>
    <row r="659" spans="8:12">
      <c r="H659" s="350"/>
      <c r="I659" s="394"/>
      <c r="J659" s="395"/>
      <c r="K659" s="396"/>
      <c r="L659" s="397"/>
    </row>
    <row r="660" spans="8:12">
      <c r="H660" s="350"/>
      <c r="I660" s="394"/>
      <c r="J660" s="395"/>
      <c r="K660" s="396"/>
      <c r="L660" s="397"/>
    </row>
    <row r="661" spans="8:12">
      <c r="H661" s="350"/>
      <c r="I661" s="394"/>
      <c r="J661" s="395"/>
      <c r="K661" s="396"/>
      <c r="L661" s="397"/>
    </row>
    <row r="662" spans="8:12">
      <c r="H662" s="350"/>
      <c r="I662" s="394"/>
      <c r="J662" s="395"/>
      <c r="K662" s="396"/>
      <c r="L662" s="397"/>
    </row>
    <row r="663" spans="8:12">
      <c r="H663" s="350"/>
      <c r="I663" s="394"/>
      <c r="J663" s="395"/>
      <c r="K663" s="396"/>
      <c r="L663" s="397"/>
    </row>
    <row r="664" spans="8:12">
      <c r="H664" s="350"/>
      <c r="I664" s="394"/>
      <c r="J664" s="395"/>
      <c r="K664" s="396"/>
      <c r="L664" s="397"/>
    </row>
    <row r="665" spans="8:12">
      <c r="H665" s="350"/>
      <c r="I665" s="394"/>
      <c r="J665" s="395"/>
      <c r="K665" s="396"/>
      <c r="L665" s="397"/>
    </row>
    <row r="666" spans="8:12">
      <c r="H666" s="350"/>
      <c r="I666" s="394"/>
      <c r="J666" s="395"/>
      <c r="K666" s="396"/>
      <c r="L666" s="397"/>
    </row>
    <row r="667" spans="8:12">
      <c r="H667" s="350"/>
      <c r="I667" s="394"/>
      <c r="J667" s="395"/>
      <c r="K667" s="396"/>
      <c r="L667" s="397"/>
    </row>
    <row r="668" spans="8:12">
      <c r="H668" s="350"/>
      <c r="I668" s="394"/>
      <c r="J668" s="395"/>
      <c r="K668" s="396"/>
      <c r="L668" s="397"/>
    </row>
    <row r="669" spans="8:12">
      <c r="H669" s="350"/>
      <c r="I669" s="394"/>
      <c r="J669" s="395"/>
      <c r="K669" s="396"/>
      <c r="L669" s="397"/>
    </row>
    <row r="670" spans="8:12">
      <c r="H670" s="350"/>
      <c r="I670" s="394"/>
      <c r="J670" s="395"/>
      <c r="K670" s="396"/>
      <c r="L670" s="397"/>
    </row>
    <row r="671" spans="8:12">
      <c r="H671" s="350"/>
      <c r="I671" s="394"/>
      <c r="J671" s="395"/>
      <c r="K671" s="396"/>
      <c r="L671" s="397"/>
    </row>
    <row r="672" spans="8:12">
      <c r="H672" s="350"/>
      <c r="I672" s="394"/>
      <c r="J672" s="395"/>
      <c r="K672" s="396"/>
      <c r="L672" s="397"/>
    </row>
    <row r="673" spans="8:12">
      <c r="H673" s="350"/>
      <c r="I673" s="394"/>
      <c r="J673" s="395"/>
      <c r="K673" s="396"/>
      <c r="L673" s="397"/>
    </row>
    <row r="674" spans="8:12">
      <c r="H674" s="350"/>
      <c r="I674" s="394"/>
      <c r="J674" s="395"/>
      <c r="K674" s="396"/>
      <c r="L674" s="397"/>
    </row>
    <row r="675" spans="8:12">
      <c r="H675" s="350"/>
      <c r="I675" s="394"/>
      <c r="J675" s="395"/>
      <c r="K675" s="396"/>
      <c r="L675" s="397"/>
    </row>
    <row r="676" spans="8:12">
      <c r="H676" s="350"/>
      <c r="I676" s="394"/>
      <c r="J676" s="395"/>
      <c r="K676" s="396"/>
      <c r="L676" s="397"/>
    </row>
    <row r="677" spans="8:12">
      <c r="H677" s="350"/>
      <c r="I677" s="394"/>
      <c r="J677" s="395"/>
      <c r="K677" s="396"/>
      <c r="L677" s="397"/>
    </row>
    <row r="678" spans="8:12">
      <c r="H678" s="350"/>
      <c r="I678" s="394"/>
      <c r="J678" s="395"/>
      <c r="K678" s="396"/>
      <c r="L678" s="397"/>
    </row>
    <row r="679" spans="8:12">
      <c r="H679" s="350"/>
      <c r="I679" s="394"/>
      <c r="J679" s="395"/>
      <c r="K679" s="396"/>
      <c r="L679" s="397"/>
    </row>
    <row r="680" spans="8:12">
      <c r="H680" s="350"/>
      <c r="I680" s="394"/>
      <c r="J680" s="395"/>
      <c r="K680" s="396"/>
      <c r="L680" s="397"/>
    </row>
    <row r="681" spans="8:12">
      <c r="H681" s="350"/>
      <c r="I681" s="394"/>
      <c r="J681" s="395"/>
      <c r="K681" s="396"/>
      <c r="L681" s="397"/>
    </row>
    <row r="682" spans="8:12">
      <c r="H682" s="350"/>
      <c r="I682" s="394"/>
      <c r="J682" s="395"/>
      <c r="K682" s="396"/>
      <c r="L682" s="397"/>
    </row>
    <row r="683" spans="8:12">
      <c r="H683" s="350"/>
      <c r="I683" s="394"/>
      <c r="J683" s="395"/>
      <c r="K683" s="396"/>
      <c r="L683" s="397"/>
    </row>
    <row r="684" spans="8:12">
      <c r="H684" s="350"/>
      <c r="I684" s="394"/>
      <c r="J684" s="395"/>
      <c r="K684" s="396"/>
      <c r="L684" s="397"/>
    </row>
    <row r="685" spans="8:12">
      <c r="H685" s="350"/>
      <c r="I685" s="394"/>
      <c r="J685" s="395"/>
      <c r="K685" s="396"/>
      <c r="L685" s="397"/>
    </row>
    <row r="686" spans="8:12">
      <c r="H686" s="350"/>
      <c r="I686" s="394"/>
      <c r="J686" s="395"/>
      <c r="K686" s="396"/>
      <c r="L686" s="397"/>
    </row>
    <row r="687" spans="8:12">
      <c r="H687" s="350"/>
      <c r="I687" s="394"/>
      <c r="J687" s="395"/>
      <c r="K687" s="396"/>
      <c r="L687" s="397"/>
    </row>
    <row r="688" spans="8:12">
      <c r="H688" s="350"/>
      <c r="I688" s="394"/>
      <c r="J688" s="395"/>
      <c r="K688" s="396"/>
      <c r="L688" s="397"/>
    </row>
    <row r="689" spans="8:12">
      <c r="H689" s="350"/>
      <c r="I689" s="394"/>
      <c r="J689" s="395"/>
      <c r="K689" s="396"/>
      <c r="L689" s="397"/>
    </row>
    <row r="690" spans="8:12">
      <c r="H690" s="350"/>
      <c r="I690" s="394"/>
      <c r="J690" s="395"/>
      <c r="K690" s="396"/>
      <c r="L690" s="397"/>
    </row>
    <row r="691" spans="8:12">
      <c r="H691" s="350"/>
      <c r="I691" s="394"/>
      <c r="J691" s="395"/>
      <c r="K691" s="396"/>
      <c r="L691" s="397"/>
    </row>
    <row r="692" spans="8:12">
      <c r="H692" s="350"/>
      <c r="I692" s="394"/>
      <c r="J692" s="395"/>
      <c r="K692" s="396"/>
      <c r="L692" s="397"/>
    </row>
    <row r="693" spans="8:12">
      <c r="H693" s="350"/>
      <c r="I693" s="394"/>
      <c r="J693" s="395"/>
      <c r="K693" s="396"/>
      <c r="L693" s="397"/>
    </row>
    <row r="694" spans="8:12">
      <c r="H694" s="350"/>
      <c r="I694" s="394"/>
      <c r="J694" s="395"/>
      <c r="K694" s="396"/>
      <c r="L694" s="397"/>
    </row>
    <row r="695" spans="8:12">
      <c r="H695" s="350"/>
      <c r="I695" s="394"/>
      <c r="J695" s="395"/>
      <c r="K695" s="396"/>
      <c r="L695" s="397"/>
    </row>
    <row r="696" spans="8:12">
      <c r="H696" s="350"/>
      <c r="I696" s="394"/>
      <c r="J696" s="395"/>
      <c r="K696" s="396"/>
      <c r="L696" s="397"/>
    </row>
    <row r="697" spans="8:12">
      <c r="H697" s="350"/>
      <c r="I697" s="394"/>
      <c r="J697" s="395"/>
      <c r="K697" s="396"/>
      <c r="L697" s="397"/>
    </row>
    <row r="698" spans="8:12">
      <c r="H698" s="350"/>
      <c r="I698" s="394"/>
      <c r="J698" s="395"/>
      <c r="K698" s="396"/>
      <c r="L698" s="397"/>
    </row>
    <row r="699" spans="8:12">
      <c r="H699" s="350"/>
      <c r="I699" s="394"/>
      <c r="J699" s="395"/>
      <c r="K699" s="396"/>
      <c r="L699" s="397"/>
    </row>
    <row r="700" spans="8:12">
      <c r="H700" s="350"/>
      <c r="I700" s="394"/>
      <c r="J700" s="395"/>
      <c r="K700" s="396"/>
      <c r="L700" s="397"/>
    </row>
    <row r="701" spans="8:12">
      <c r="H701" s="350"/>
      <c r="I701" s="394"/>
      <c r="J701" s="395"/>
      <c r="K701" s="396"/>
      <c r="L701" s="397"/>
    </row>
    <row r="702" spans="8:12">
      <c r="H702" s="350"/>
      <c r="I702" s="394"/>
      <c r="J702" s="395"/>
      <c r="K702" s="396"/>
      <c r="L702" s="397"/>
    </row>
    <row r="703" spans="8:12">
      <c r="H703" s="350"/>
      <c r="I703" s="394"/>
      <c r="J703" s="395"/>
      <c r="K703" s="396"/>
      <c r="L703" s="397"/>
    </row>
    <row r="704" spans="8:12">
      <c r="H704" s="350"/>
      <c r="I704" s="394"/>
      <c r="J704" s="395"/>
      <c r="K704" s="396"/>
      <c r="L704" s="397"/>
    </row>
    <row r="705" spans="8:12">
      <c r="H705" s="350"/>
      <c r="I705" s="394"/>
      <c r="J705" s="395"/>
      <c r="K705" s="396"/>
      <c r="L705" s="397"/>
    </row>
    <row r="706" spans="8:12">
      <c r="H706" s="350"/>
      <c r="I706" s="394"/>
      <c r="J706" s="395"/>
      <c r="K706" s="396"/>
      <c r="L706" s="397"/>
    </row>
    <row r="707" spans="8:12">
      <c r="H707" s="350"/>
      <c r="I707" s="394"/>
      <c r="J707" s="395"/>
      <c r="K707" s="396"/>
      <c r="L707" s="397"/>
    </row>
    <row r="708" spans="8:12">
      <c r="H708" s="350"/>
      <c r="I708" s="394"/>
      <c r="J708" s="395"/>
      <c r="K708" s="396"/>
      <c r="L708" s="397"/>
    </row>
    <row r="709" spans="8:12">
      <c r="H709" s="350"/>
      <c r="I709" s="394"/>
      <c r="J709" s="395"/>
      <c r="K709" s="396"/>
      <c r="L709" s="397"/>
    </row>
    <row r="710" spans="8:12">
      <c r="H710" s="350"/>
      <c r="I710" s="394"/>
      <c r="J710" s="395"/>
      <c r="K710" s="396"/>
      <c r="L710" s="397"/>
    </row>
    <row r="711" spans="8:12">
      <c r="H711" s="350"/>
      <c r="I711" s="394"/>
      <c r="J711" s="395"/>
      <c r="K711" s="396"/>
      <c r="L711" s="397"/>
    </row>
    <row r="712" spans="8:12">
      <c r="H712" s="350"/>
      <c r="I712" s="394"/>
      <c r="J712" s="395"/>
      <c r="K712" s="396"/>
      <c r="L712" s="397"/>
    </row>
    <row r="713" spans="8:12">
      <c r="H713" s="350"/>
      <c r="I713" s="394"/>
      <c r="J713" s="395"/>
      <c r="K713" s="396"/>
      <c r="L713" s="397"/>
    </row>
    <row r="714" spans="8:12">
      <c r="H714" s="350"/>
      <c r="I714" s="394"/>
      <c r="J714" s="395"/>
      <c r="K714" s="396"/>
      <c r="L714" s="397"/>
    </row>
    <row r="715" spans="8:12">
      <c r="H715" s="350"/>
      <c r="I715" s="394"/>
      <c r="J715" s="395"/>
      <c r="K715" s="396"/>
      <c r="L715" s="397"/>
    </row>
    <row r="716" spans="8:12">
      <c r="H716" s="350"/>
      <c r="I716" s="394"/>
      <c r="J716" s="395"/>
      <c r="K716" s="396"/>
      <c r="L716" s="397"/>
    </row>
    <row r="717" spans="8:12">
      <c r="H717" s="350"/>
      <c r="I717" s="394"/>
      <c r="J717" s="395"/>
      <c r="K717" s="396"/>
      <c r="L717" s="397"/>
    </row>
    <row r="718" spans="8:12">
      <c r="H718" s="350"/>
      <c r="I718" s="394"/>
      <c r="J718" s="395"/>
      <c r="K718" s="396"/>
      <c r="L718" s="397"/>
    </row>
    <row r="719" spans="8:12">
      <c r="H719" s="350"/>
      <c r="I719" s="394"/>
      <c r="J719" s="395"/>
      <c r="K719" s="396"/>
      <c r="L719" s="397"/>
    </row>
    <row r="720" spans="8:12">
      <c r="H720" s="350"/>
      <c r="I720" s="394"/>
      <c r="J720" s="395"/>
      <c r="K720" s="396"/>
      <c r="L720" s="397"/>
    </row>
    <row r="721" spans="8:12">
      <c r="H721" s="350"/>
      <c r="I721" s="394"/>
      <c r="J721" s="395"/>
      <c r="K721" s="396"/>
      <c r="L721" s="397"/>
    </row>
    <row r="722" spans="8:12">
      <c r="H722" s="350"/>
      <c r="I722" s="394"/>
      <c r="J722" s="395"/>
      <c r="K722" s="396"/>
      <c r="L722" s="397"/>
    </row>
    <row r="723" spans="8:12">
      <c r="H723" s="350"/>
      <c r="I723" s="394"/>
      <c r="J723" s="395"/>
      <c r="K723" s="396"/>
      <c r="L723" s="397"/>
    </row>
    <row r="724" spans="8:12">
      <c r="H724" s="350"/>
      <c r="I724" s="394"/>
      <c r="J724" s="395"/>
      <c r="K724" s="396"/>
      <c r="L724" s="397"/>
    </row>
    <row r="725" spans="8:12">
      <c r="H725" s="350"/>
      <c r="I725" s="394"/>
      <c r="J725" s="395"/>
      <c r="K725" s="396"/>
      <c r="L725" s="397"/>
    </row>
    <row r="726" spans="8:12">
      <c r="H726" s="350"/>
      <c r="I726" s="394"/>
      <c r="J726" s="395"/>
      <c r="K726" s="396"/>
      <c r="L726" s="397"/>
    </row>
    <row r="727" spans="8:12">
      <c r="H727" s="350"/>
      <c r="I727" s="394"/>
      <c r="J727" s="395"/>
      <c r="K727" s="396"/>
      <c r="L727" s="397"/>
    </row>
    <row r="728" spans="8:12">
      <c r="H728" s="350"/>
      <c r="I728" s="394"/>
      <c r="J728" s="395"/>
      <c r="K728" s="396"/>
      <c r="L728" s="397"/>
    </row>
    <row r="729" spans="8:12">
      <c r="H729" s="350"/>
      <c r="I729" s="394"/>
      <c r="J729" s="395"/>
      <c r="K729" s="396"/>
      <c r="L729" s="397"/>
    </row>
    <row r="730" spans="8:12">
      <c r="H730" s="350"/>
      <c r="I730" s="394"/>
      <c r="J730" s="395"/>
      <c r="K730" s="396"/>
      <c r="L730" s="397"/>
    </row>
    <row r="731" spans="8:12">
      <c r="H731" s="350"/>
      <c r="I731" s="394"/>
      <c r="J731" s="395"/>
      <c r="K731" s="396"/>
      <c r="L731" s="397"/>
    </row>
    <row r="732" spans="8:12">
      <c r="H732" s="350"/>
      <c r="I732" s="394"/>
      <c r="J732" s="395"/>
      <c r="K732" s="396"/>
      <c r="L732" s="397"/>
    </row>
    <row r="733" spans="8:12">
      <c r="H733" s="350"/>
      <c r="I733" s="394"/>
      <c r="J733" s="395"/>
      <c r="K733" s="396"/>
      <c r="L733" s="397"/>
    </row>
    <row r="734" spans="8:12">
      <c r="H734" s="350"/>
      <c r="I734" s="394"/>
      <c r="J734" s="395"/>
      <c r="K734" s="396"/>
      <c r="L734" s="397"/>
    </row>
    <row r="735" spans="8:12">
      <c r="H735" s="350"/>
      <c r="I735" s="394"/>
      <c r="J735" s="395"/>
      <c r="K735" s="396"/>
      <c r="L735" s="397"/>
    </row>
    <row r="736" spans="8:12">
      <c r="H736" s="350"/>
      <c r="I736" s="394"/>
      <c r="J736" s="395"/>
      <c r="K736" s="396"/>
      <c r="L736" s="397"/>
    </row>
    <row r="737" spans="8:12">
      <c r="H737" s="350"/>
      <c r="I737" s="394"/>
      <c r="J737" s="395"/>
      <c r="K737" s="396"/>
      <c r="L737" s="397"/>
    </row>
    <row r="738" spans="8:12">
      <c r="H738" s="350"/>
      <c r="I738" s="394"/>
      <c r="J738" s="395"/>
      <c r="K738" s="396"/>
      <c r="L738" s="397"/>
    </row>
    <row r="739" spans="8:12">
      <c r="H739" s="350"/>
      <c r="I739" s="394"/>
      <c r="J739" s="395"/>
      <c r="K739" s="396"/>
      <c r="L739" s="397"/>
    </row>
    <row r="740" spans="8:12">
      <c r="H740" s="350"/>
      <c r="I740" s="394"/>
      <c r="J740" s="395"/>
      <c r="K740" s="396"/>
      <c r="L740" s="397"/>
    </row>
    <row r="741" spans="8:12">
      <c r="H741" s="350"/>
      <c r="I741" s="394"/>
      <c r="J741" s="395"/>
      <c r="K741" s="396"/>
      <c r="L741" s="397"/>
    </row>
    <row r="742" spans="8:12">
      <c r="H742" s="350"/>
      <c r="I742" s="394"/>
      <c r="J742" s="395"/>
      <c r="K742" s="396"/>
      <c r="L742" s="397"/>
    </row>
    <row r="743" spans="8:12">
      <c r="H743" s="350"/>
      <c r="I743" s="394"/>
      <c r="J743" s="395"/>
      <c r="K743" s="396"/>
      <c r="L743" s="397"/>
    </row>
    <row r="744" spans="8:12">
      <c r="H744" s="350"/>
      <c r="I744" s="394"/>
      <c r="J744" s="395"/>
      <c r="K744" s="396"/>
      <c r="L744" s="397"/>
    </row>
    <row r="745" spans="8:12">
      <c r="H745" s="350"/>
      <c r="I745" s="394"/>
      <c r="J745" s="395"/>
      <c r="K745" s="396"/>
      <c r="L745" s="397"/>
    </row>
    <row r="746" spans="8:12">
      <c r="H746" s="350"/>
      <c r="I746" s="394"/>
      <c r="J746" s="395"/>
      <c r="K746" s="396"/>
      <c r="L746" s="397"/>
    </row>
    <row r="747" spans="8:12">
      <c r="H747" s="350"/>
      <c r="I747" s="394"/>
      <c r="J747" s="395"/>
      <c r="K747" s="396"/>
      <c r="L747" s="397"/>
    </row>
    <row r="748" spans="8:12">
      <c r="H748" s="350"/>
      <c r="I748" s="394"/>
      <c r="J748" s="395"/>
      <c r="K748" s="396"/>
      <c r="L748" s="397"/>
    </row>
    <row r="749" spans="8:12">
      <c r="H749" s="350"/>
      <c r="I749" s="394"/>
      <c r="J749" s="395"/>
      <c r="K749" s="396"/>
      <c r="L749" s="397"/>
    </row>
    <row r="750" spans="8:12">
      <c r="H750" s="350"/>
      <c r="I750" s="394"/>
      <c r="J750" s="395"/>
      <c r="K750" s="396"/>
      <c r="L750" s="397"/>
    </row>
    <row r="751" spans="8:12">
      <c r="H751" s="350"/>
      <c r="I751" s="394"/>
      <c r="J751" s="395"/>
      <c r="K751" s="396"/>
      <c r="L751" s="397"/>
    </row>
    <row r="752" spans="8:12">
      <c r="H752" s="350"/>
      <c r="I752" s="394"/>
      <c r="J752" s="395"/>
      <c r="K752" s="396"/>
      <c r="L752" s="397"/>
    </row>
    <row r="753" spans="8:12">
      <c r="H753" s="350"/>
      <c r="I753" s="394"/>
      <c r="J753" s="395"/>
      <c r="K753" s="396"/>
      <c r="L753" s="397"/>
    </row>
    <row r="754" spans="8:12">
      <c r="H754" s="350"/>
      <c r="I754" s="394"/>
      <c r="J754" s="395"/>
      <c r="K754" s="396"/>
      <c r="L754" s="397"/>
    </row>
    <row r="755" spans="8:12">
      <c r="H755" s="350"/>
      <c r="I755" s="394"/>
      <c r="J755" s="395"/>
      <c r="K755" s="396"/>
      <c r="L755" s="397"/>
    </row>
    <row r="756" spans="8:12">
      <c r="H756" s="350"/>
      <c r="I756" s="394"/>
      <c r="J756" s="395"/>
      <c r="K756" s="396"/>
      <c r="L756" s="397"/>
    </row>
    <row r="757" spans="8:12">
      <c r="H757" s="350"/>
      <c r="I757" s="394"/>
      <c r="J757" s="395"/>
      <c r="K757" s="396"/>
      <c r="L757" s="397"/>
    </row>
    <row r="758" spans="8:12">
      <c r="H758" s="350"/>
      <c r="I758" s="394"/>
      <c r="J758" s="395"/>
      <c r="K758" s="396"/>
      <c r="L758" s="397"/>
    </row>
    <row r="759" spans="8:12">
      <c r="H759" s="350"/>
      <c r="I759" s="394"/>
      <c r="J759" s="395"/>
      <c r="K759" s="396"/>
      <c r="L759" s="397"/>
    </row>
    <row r="760" spans="8:12">
      <c r="H760" s="350"/>
      <c r="I760" s="394"/>
      <c r="J760" s="395"/>
      <c r="K760" s="396"/>
      <c r="L760" s="397"/>
    </row>
    <row r="761" spans="8:12">
      <c r="H761" s="350"/>
      <c r="I761" s="394"/>
      <c r="J761" s="395"/>
      <c r="K761" s="396"/>
      <c r="L761" s="397"/>
    </row>
    <row r="762" spans="8:12">
      <c r="H762" s="350"/>
      <c r="I762" s="394"/>
      <c r="J762" s="395"/>
      <c r="K762" s="396"/>
      <c r="L762" s="397"/>
    </row>
    <row r="763" spans="8:12">
      <c r="H763" s="350"/>
      <c r="I763" s="394"/>
      <c r="J763" s="395"/>
      <c r="K763" s="396"/>
      <c r="L763" s="397"/>
    </row>
    <row r="764" spans="8:12">
      <c r="H764" s="350"/>
      <c r="I764" s="394"/>
      <c r="J764" s="395"/>
      <c r="K764" s="396"/>
      <c r="L764" s="397"/>
    </row>
    <row r="765" spans="8:12">
      <c r="H765" s="350"/>
      <c r="I765" s="394"/>
      <c r="J765" s="395"/>
      <c r="K765" s="396"/>
      <c r="L765" s="397"/>
    </row>
    <row r="766" spans="8:12">
      <c r="H766" s="350"/>
      <c r="I766" s="394"/>
      <c r="J766" s="395"/>
      <c r="K766" s="396"/>
      <c r="L766" s="397"/>
    </row>
    <row r="767" spans="8:12">
      <c r="H767" s="350"/>
      <c r="I767" s="394"/>
      <c r="J767" s="395"/>
      <c r="K767" s="396"/>
      <c r="L767" s="397"/>
    </row>
    <row r="768" spans="8:12">
      <c r="H768" s="350"/>
      <c r="I768" s="394"/>
      <c r="J768" s="395"/>
      <c r="K768" s="396"/>
      <c r="L768" s="397"/>
    </row>
    <row r="769" spans="8:12">
      <c r="H769" s="350"/>
      <c r="I769" s="394"/>
      <c r="J769" s="395"/>
      <c r="K769" s="396"/>
      <c r="L769" s="397"/>
    </row>
    <row r="770" spans="8:12">
      <c r="H770" s="350"/>
      <c r="I770" s="394"/>
      <c r="J770" s="395"/>
      <c r="K770" s="396"/>
      <c r="L770" s="397"/>
    </row>
    <row r="771" spans="8:12">
      <c r="H771" s="350"/>
      <c r="I771" s="394"/>
      <c r="J771" s="395"/>
      <c r="K771" s="396"/>
      <c r="L771" s="397"/>
    </row>
    <row r="772" spans="8:12">
      <c r="H772" s="350"/>
      <c r="I772" s="394"/>
      <c r="J772" s="395"/>
      <c r="K772" s="396"/>
      <c r="L772" s="397"/>
    </row>
    <row r="773" spans="8:12">
      <c r="H773" s="350"/>
      <c r="I773" s="394"/>
      <c r="J773" s="395"/>
      <c r="K773" s="396"/>
      <c r="L773" s="397"/>
    </row>
    <row r="774" spans="8:12">
      <c r="H774" s="350"/>
      <c r="I774" s="394"/>
      <c r="J774" s="395"/>
      <c r="K774" s="396"/>
      <c r="L774" s="397"/>
    </row>
    <row r="775" spans="8:12">
      <c r="H775" s="350"/>
      <c r="I775" s="394"/>
      <c r="J775" s="395"/>
      <c r="K775" s="396"/>
      <c r="L775" s="397"/>
    </row>
    <row r="776" spans="8:12">
      <c r="H776" s="350"/>
      <c r="I776" s="394"/>
      <c r="J776" s="395"/>
      <c r="K776" s="396"/>
      <c r="L776" s="397"/>
    </row>
    <row r="777" spans="8:12">
      <c r="H777" s="350"/>
      <c r="I777" s="394"/>
      <c r="J777" s="395"/>
      <c r="K777" s="396"/>
      <c r="L777" s="397"/>
    </row>
    <row r="778" spans="8:12">
      <c r="H778" s="350"/>
      <c r="I778" s="394"/>
      <c r="J778" s="395"/>
      <c r="K778" s="396"/>
      <c r="L778" s="397"/>
    </row>
    <row r="779" spans="8:12">
      <c r="H779" s="350"/>
      <c r="I779" s="394"/>
      <c r="J779" s="395"/>
      <c r="K779" s="396"/>
      <c r="L779" s="397"/>
    </row>
    <row r="780" spans="8:12">
      <c r="H780" s="350"/>
      <c r="I780" s="394"/>
      <c r="J780" s="395"/>
      <c r="K780" s="396"/>
      <c r="L780" s="397"/>
    </row>
    <row r="781" spans="8:12">
      <c r="H781" s="350"/>
      <c r="I781" s="394"/>
      <c r="J781" s="395"/>
      <c r="K781" s="396"/>
      <c r="L781" s="397"/>
    </row>
    <row r="782" spans="8:12">
      <c r="H782" s="350"/>
      <c r="I782" s="394"/>
      <c r="J782" s="395"/>
      <c r="K782" s="396"/>
      <c r="L782" s="397"/>
    </row>
    <row r="783" spans="8:12">
      <c r="H783" s="350"/>
      <c r="I783" s="394"/>
      <c r="J783" s="395"/>
      <c r="K783" s="396"/>
      <c r="L783" s="397"/>
    </row>
    <row r="784" spans="8:12">
      <c r="H784" s="350"/>
      <c r="I784" s="394"/>
      <c r="J784" s="395"/>
      <c r="K784" s="396"/>
      <c r="L784" s="397"/>
    </row>
    <row r="785" spans="8:12">
      <c r="H785" s="350"/>
      <c r="I785" s="394"/>
      <c r="J785" s="395"/>
      <c r="K785" s="396"/>
      <c r="L785" s="397"/>
    </row>
    <row r="786" spans="8:12">
      <c r="H786" s="350"/>
      <c r="I786" s="394"/>
      <c r="J786" s="395"/>
      <c r="K786" s="396"/>
      <c r="L786" s="397"/>
    </row>
    <row r="787" spans="8:12">
      <c r="H787" s="350"/>
      <c r="I787" s="394"/>
      <c r="J787" s="395"/>
      <c r="K787" s="396"/>
      <c r="L787" s="397"/>
    </row>
    <row r="788" spans="8:12">
      <c r="H788" s="350"/>
      <c r="I788" s="394"/>
      <c r="J788" s="395"/>
      <c r="K788" s="396"/>
      <c r="L788" s="397"/>
    </row>
    <row r="789" spans="8:12">
      <c r="H789" s="350"/>
      <c r="I789" s="394"/>
      <c r="J789" s="395"/>
      <c r="K789" s="396"/>
      <c r="L789" s="397"/>
    </row>
    <row r="790" spans="8:12">
      <c r="H790" s="350"/>
      <c r="I790" s="394"/>
      <c r="J790" s="395"/>
      <c r="K790" s="396"/>
      <c r="L790" s="397"/>
    </row>
    <row r="791" spans="8:12">
      <c r="H791" s="350"/>
      <c r="I791" s="394"/>
      <c r="J791" s="395"/>
      <c r="K791" s="396"/>
      <c r="L791" s="397"/>
    </row>
    <row r="792" spans="8:12">
      <c r="H792" s="350"/>
      <c r="I792" s="394"/>
      <c r="J792" s="395"/>
      <c r="K792" s="396"/>
      <c r="L792" s="397"/>
    </row>
    <row r="793" spans="8:12">
      <c r="H793" s="350"/>
      <c r="I793" s="394"/>
      <c r="J793" s="395"/>
      <c r="K793" s="396"/>
      <c r="L793" s="397"/>
    </row>
    <row r="794" spans="8:12">
      <c r="H794" s="350"/>
      <c r="I794" s="394"/>
      <c r="J794" s="395"/>
      <c r="K794" s="396"/>
      <c r="L794" s="397"/>
    </row>
    <row r="795" spans="8:12">
      <c r="H795" s="350"/>
      <c r="I795" s="394"/>
      <c r="J795" s="395"/>
      <c r="K795" s="396"/>
      <c r="L795" s="397"/>
    </row>
    <row r="796" spans="8:12">
      <c r="H796" s="350"/>
      <c r="I796" s="394"/>
      <c r="J796" s="395"/>
      <c r="K796" s="396"/>
      <c r="L796" s="397"/>
    </row>
    <row r="797" spans="8:12">
      <c r="H797" s="350"/>
      <c r="I797" s="394"/>
      <c r="J797" s="395"/>
      <c r="K797" s="396"/>
      <c r="L797" s="397"/>
    </row>
    <row r="798" spans="8:12">
      <c r="H798" s="350"/>
      <c r="I798" s="394"/>
      <c r="J798" s="395"/>
      <c r="K798" s="396"/>
      <c r="L798" s="397"/>
    </row>
    <row r="799" spans="8:12">
      <c r="H799" s="350"/>
      <c r="I799" s="394"/>
      <c r="J799" s="395"/>
      <c r="K799" s="396"/>
      <c r="L799" s="397"/>
    </row>
    <row r="800" spans="8:12">
      <c r="H800" s="350"/>
      <c r="I800" s="394"/>
      <c r="J800" s="395"/>
      <c r="K800" s="396"/>
      <c r="L800" s="397"/>
    </row>
    <row r="801" spans="8:12">
      <c r="H801" s="350"/>
      <c r="I801" s="394"/>
      <c r="J801" s="395"/>
      <c r="K801" s="396"/>
      <c r="L801" s="397"/>
    </row>
    <row r="802" spans="8:12">
      <c r="H802" s="350"/>
      <c r="I802" s="394"/>
      <c r="J802" s="395"/>
      <c r="K802" s="396"/>
      <c r="L802" s="397"/>
    </row>
    <row r="803" spans="8:12">
      <c r="H803" s="350"/>
      <c r="I803" s="394"/>
      <c r="J803" s="395"/>
      <c r="K803" s="396"/>
      <c r="L803" s="397"/>
    </row>
    <row r="804" spans="8:12">
      <c r="H804" s="350"/>
      <c r="I804" s="394"/>
      <c r="J804" s="395"/>
      <c r="K804" s="396"/>
      <c r="L804" s="397"/>
    </row>
    <row r="805" spans="8:12">
      <c r="H805" s="350"/>
      <c r="I805" s="394"/>
      <c r="J805" s="395"/>
      <c r="K805" s="396"/>
      <c r="L805" s="397"/>
    </row>
    <row r="806" spans="8:12">
      <c r="H806" s="350"/>
      <c r="I806" s="394"/>
      <c r="J806" s="395"/>
      <c r="K806" s="396"/>
      <c r="L806" s="397"/>
    </row>
    <row r="807" spans="8:12">
      <c r="H807" s="350"/>
      <c r="I807" s="394"/>
      <c r="J807" s="395"/>
      <c r="K807" s="396"/>
      <c r="L807" s="397"/>
    </row>
    <row r="808" spans="8:12">
      <c r="H808" s="350"/>
      <c r="I808" s="394"/>
      <c r="J808" s="395"/>
      <c r="K808" s="396"/>
      <c r="L808" s="397"/>
    </row>
    <row r="809" spans="8:12">
      <c r="H809" s="350"/>
      <c r="I809" s="394"/>
      <c r="J809" s="395"/>
      <c r="K809" s="396"/>
      <c r="L809" s="397"/>
    </row>
    <row r="810" spans="8:12">
      <c r="H810" s="350"/>
      <c r="I810" s="394"/>
      <c r="J810" s="395"/>
      <c r="K810" s="396"/>
      <c r="L810" s="397"/>
    </row>
    <row r="811" spans="8:12">
      <c r="H811" s="350"/>
      <c r="I811" s="394"/>
      <c r="J811" s="395"/>
      <c r="K811" s="396"/>
      <c r="L811" s="397"/>
    </row>
    <row r="812" spans="8:12">
      <c r="H812" s="350"/>
      <c r="I812" s="394"/>
      <c r="J812" s="395"/>
      <c r="K812" s="396"/>
      <c r="L812" s="397"/>
    </row>
    <row r="813" spans="8:12">
      <c r="H813" s="350"/>
      <c r="I813" s="394"/>
      <c r="J813" s="395"/>
      <c r="K813" s="396"/>
      <c r="L813" s="397"/>
    </row>
    <row r="814" spans="8:12">
      <c r="H814" s="350"/>
      <c r="I814" s="394"/>
      <c r="J814" s="395"/>
      <c r="K814" s="396"/>
      <c r="L814" s="397"/>
    </row>
    <row r="815" spans="8:12">
      <c r="H815" s="350"/>
      <c r="I815" s="394"/>
      <c r="J815" s="395"/>
      <c r="K815" s="396"/>
      <c r="L815" s="397"/>
    </row>
    <row r="816" spans="8:12">
      <c r="H816" s="350"/>
      <c r="I816" s="394"/>
      <c r="J816" s="395"/>
      <c r="K816" s="396"/>
      <c r="L816" s="397"/>
    </row>
    <row r="817" spans="8:12">
      <c r="H817" s="350"/>
      <c r="I817" s="394"/>
      <c r="J817" s="395"/>
      <c r="K817" s="396"/>
      <c r="L817" s="397"/>
    </row>
    <row r="818" spans="8:12">
      <c r="H818" s="350"/>
      <c r="I818" s="394"/>
      <c r="J818" s="395"/>
      <c r="K818" s="396"/>
      <c r="L818" s="397"/>
    </row>
    <row r="819" spans="8:12">
      <c r="H819" s="350"/>
      <c r="I819" s="394"/>
      <c r="J819" s="395"/>
      <c r="K819" s="396"/>
      <c r="L819" s="397"/>
    </row>
    <row r="820" spans="8:12">
      <c r="H820" s="350"/>
      <c r="I820" s="394"/>
      <c r="J820" s="395"/>
      <c r="K820" s="396"/>
      <c r="L820" s="397"/>
    </row>
    <row r="821" spans="8:12">
      <c r="H821" s="350"/>
      <c r="I821" s="394"/>
      <c r="J821" s="395"/>
      <c r="K821" s="396"/>
      <c r="L821" s="397"/>
    </row>
    <row r="822" spans="8:12">
      <c r="H822" s="350"/>
      <c r="I822" s="394"/>
      <c r="J822" s="395"/>
      <c r="K822" s="396"/>
      <c r="L822" s="397"/>
    </row>
    <row r="823" spans="8:12">
      <c r="H823" s="350"/>
      <c r="I823" s="394"/>
      <c r="J823" s="395"/>
      <c r="K823" s="396"/>
      <c r="L823" s="397"/>
    </row>
    <row r="824" spans="8:12">
      <c r="H824" s="350"/>
      <c r="I824" s="394"/>
      <c r="J824" s="395"/>
      <c r="K824" s="396"/>
      <c r="L824" s="397"/>
    </row>
    <row r="825" spans="8:12">
      <c r="H825" s="350"/>
      <c r="I825" s="394"/>
      <c r="J825" s="395"/>
      <c r="K825" s="396"/>
      <c r="L825" s="397"/>
    </row>
    <row r="826" spans="8:12">
      <c r="H826" s="350"/>
      <c r="I826" s="394"/>
      <c r="J826" s="395"/>
      <c r="K826" s="396"/>
      <c r="L826" s="397"/>
    </row>
    <row r="827" spans="8:12">
      <c r="H827" s="350"/>
      <c r="I827" s="394"/>
      <c r="J827" s="395"/>
      <c r="K827" s="396"/>
      <c r="L827" s="397"/>
    </row>
    <row r="828" spans="8:12">
      <c r="H828" s="350"/>
      <c r="I828" s="394"/>
      <c r="J828" s="395"/>
      <c r="K828" s="396"/>
      <c r="L828" s="397"/>
    </row>
    <row r="829" spans="8:12">
      <c r="H829" s="350"/>
      <c r="I829" s="394"/>
      <c r="J829" s="395"/>
      <c r="K829" s="396"/>
      <c r="L829" s="397"/>
    </row>
    <row r="830" spans="8:12">
      <c r="H830" s="350"/>
      <c r="I830" s="394"/>
      <c r="J830" s="395"/>
      <c r="K830" s="396"/>
      <c r="L830" s="397"/>
    </row>
    <row r="831" spans="8:12">
      <c r="H831" s="350"/>
      <c r="I831" s="394"/>
      <c r="J831" s="395"/>
      <c r="K831" s="396"/>
      <c r="L831" s="397"/>
    </row>
    <row r="832" spans="8:12">
      <c r="H832" s="350"/>
      <c r="I832" s="394"/>
      <c r="J832" s="395"/>
      <c r="K832" s="396"/>
      <c r="L832" s="397"/>
    </row>
    <row r="833" spans="8:12">
      <c r="H833" s="350"/>
      <c r="I833" s="394"/>
      <c r="J833" s="395"/>
      <c r="K833" s="396"/>
      <c r="L833" s="397"/>
    </row>
    <row r="834" spans="8:12">
      <c r="H834" s="350"/>
      <c r="I834" s="394"/>
      <c r="J834" s="395"/>
      <c r="K834" s="396"/>
      <c r="L834" s="397"/>
    </row>
    <row r="835" spans="8:12">
      <c r="H835" s="350"/>
      <c r="I835" s="394"/>
      <c r="J835" s="395"/>
      <c r="K835" s="396"/>
      <c r="L835" s="397"/>
    </row>
    <row r="836" spans="8:12">
      <c r="H836" s="350"/>
      <c r="I836" s="394"/>
      <c r="J836" s="395"/>
      <c r="K836" s="396"/>
      <c r="L836" s="397"/>
    </row>
    <row r="837" spans="8:12">
      <c r="H837" s="350"/>
      <c r="I837" s="394"/>
      <c r="J837" s="395"/>
      <c r="K837" s="396"/>
      <c r="L837" s="397"/>
    </row>
    <row r="838" spans="8:12">
      <c r="H838" s="350"/>
      <c r="I838" s="394"/>
      <c r="J838" s="395"/>
      <c r="K838" s="396"/>
      <c r="L838" s="397"/>
    </row>
    <row r="839" spans="8:12">
      <c r="H839" s="350"/>
      <c r="I839" s="394"/>
      <c r="J839" s="395"/>
      <c r="K839" s="396"/>
      <c r="L839" s="397"/>
    </row>
    <row r="840" spans="8:12">
      <c r="H840" s="350"/>
      <c r="I840" s="394"/>
      <c r="J840" s="395"/>
      <c r="K840" s="396"/>
      <c r="L840" s="397"/>
    </row>
    <row r="841" spans="8:12">
      <c r="H841" s="350"/>
      <c r="I841" s="394"/>
      <c r="J841" s="395"/>
      <c r="K841" s="396"/>
      <c r="L841" s="397"/>
    </row>
    <row r="842" spans="8:12">
      <c r="H842" s="350"/>
      <c r="I842" s="394"/>
      <c r="J842" s="395"/>
      <c r="K842" s="396"/>
      <c r="L842" s="397"/>
    </row>
    <row r="843" spans="8:12">
      <c r="H843" s="350"/>
      <c r="I843" s="394"/>
      <c r="J843" s="395"/>
      <c r="K843" s="396"/>
      <c r="L843" s="397"/>
    </row>
    <row r="844" spans="8:12">
      <c r="H844" s="350"/>
      <c r="I844" s="394"/>
      <c r="J844" s="395"/>
      <c r="K844" s="396"/>
      <c r="L844" s="397"/>
    </row>
    <row r="845" spans="8:12">
      <c r="H845" s="350"/>
      <c r="I845" s="394"/>
      <c r="J845" s="395"/>
      <c r="K845" s="396"/>
      <c r="L845" s="397"/>
    </row>
    <row r="846" spans="8:12">
      <c r="H846" s="350"/>
      <c r="I846" s="394"/>
      <c r="J846" s="395"/>
      <c r="K846" s="396"/>
      <c r="L846" s="397"/>
    </row>
    <row r="847" spans="8:12">
      <c r="H847" s="350"/>
      <c r="I847" s="394"/>
      <c r="J847" s="395"/>
      <c r="K847" s="396"/>
      <c r="L847" s="397"/>
    </row>
    <row r="848" spans="8:12">
      <c r="H848" s="350"/>
      <c r="I848" s="394"/>
      <c r="J848" s="395"/>
      <c r="K848" s="396"/>
      <c r="L848" s="397"/>
    </row>
    <row r="849" spans="8:12">
      <c r="H849" s="350"/>
      <c r="I849" s="394"/>
      <c r="J849" s="395"/>
      <c r="K849" s="396"/>
      <c r="L849" s="397"/>
    </row>
    <row r="850" spans="8:12">
      <c r="H850" s="350"/>
      <c r="I850" s="394"/>
      <c r="J850" s="395"/>
      <c r="K850" s="396"/>
      <c r="L850" s="397"/>
    </row>
    <row r="851" spans="8:12">
      <c r="H851" s="350"/>
      <c r="I851" s="394"/>
      <c r="J851" s="395"/>
      <c r="K851" s="396"/>
      <c r="L851" s="397"/>
    </row>
    <row r="852" spans="8:12">
      <c r="H852" s="350"/>
      <c r="I852" s="394"/>
      <c r="J852" s="395"/>
      <c r="K852" s="396"/>
      <c r="L852" s="397"/>
    </row>
    <row r="853" spans="8:12">
      <c r="H853" s="350"/>
      <c r="I853" s="394"/>
      <c r="J853" s="395"/>
      <c r="K853" s="396"/>
      <c r="L853" s="397"/>
    </row>
    <row r="854" spans="8:12">
      <c r="H854" s="350"/>
      <c r="I854" s="394"/>
      <c r="J854" s="395"/>
      <c r="K854" s="396"/>
      <c r="L854" s="397"/>
    </row>
    <row r="855" spans="8:12">
      <c r="H855" s="350"/>
      <c r="I855" s="394"/>
      <c r="J855" s="395"/>
      <c r="K855" s="396"/>
      <c r="L855" s="397"/>
    </row>
    <row r="856" spans="8:12">
      <c r="H856" s="350"/>
      <c r="I856" s="394"/>
      <c r="J856" s="395"/>
      <c r="K856" s="396"/>
      <c r="L856" s="397"/>
    </row>
    <row r="857" spans="8:12">
      <c r="H857" s="350"/>
      <c r="I857" s="394"/>
      <c r="J857" s="395"/>
      <c r="K857" s="396"/>
      <c r="L857" s="397"/>
    </row>
    <row r="858" spans="8:12">
      <c r="H858" s="350"/>
      <c r="I858" s="394"/>
      <c r="J858" s="395"/>
      <c r="K858" s="396"/>
      <c r="L858" s="397"/>
    </row>
    <row r="859" spans="8:12">
      <c r="H859" s="350"/>
      <c r="I859" s="394"/>
      <c r="J859" s="395"/>
      <c r="K859" s="396"/>
      <c r="L859" s="397"/>
    </row>
    <row r="860" spans="8:12">
      <c r="H860" s="350"/>
      <c r="I860" s="394"/>
      <c r="J860" s="395"/>
      <c r="K860" s="396"/>
      <c r="L860" s="397"/>
    </row>
    <row r="861" spans="8:12">
      <c r="H861" s="350"/>
      <c r="I861" s="394"/>
      <c r="J861" s="395"/>
      <c r="K861" s="396"/>
      <c r="L861" s="397"/>
    </row>
    <row r="862" spans="8:12">
      <c r="H862" s="350"/>
      <c r="I862" s="394"/>
      <c r="J862" s="395"/>
      <c r="K862" s="396"/>
      <c r="L862" s="397"/>
    </row>
    <row r="863" spans="8:12">
      <c r="H863" s="350"/>
      <c r="I863" s="394"/>
      <c r="J863" s="395"/>
      <c r="K863" s="396"/>
      <c r="L863" s="397"/>
    </row>
    <row r="864" spans="8:12">
      <c r="H864" s="350"/>
      <c r="I864" s="394"/>
      <c r="J864" s="395"/>
      <c r="K864" s="396"/>
      <c r="L864" s="397"/>
    </row>
    <row r="865" spans="8:12">
      <c r="H865" s="350"/>
      <c r="I865" s="394"/>
      <c r="J865" s="395"/>
      <c r="K865" s="396"/>
      <c r="L865" s="397"/>
    </row>
    <row r="866" spans="8:12">
      <c r="H866" s="350"/>
      <c r="I866" s="394"/>
      <c r="J866" s="395"/>
      <c r="K866" s="396"/>
      <c r="L866" s="397"/>
    </row>
    <row r="867" spans="8:12">
      <c r="H867" s="350"/>
      <c r="I867" s="394"/>
      <c r="J867" s="395"/>
      <c r="K867" s="396"/>
      <c r="L867" s="397"/>
    </row>
    <row r="868" spans="8:12">
      <c r="H868" s="350"/>
      <c r="I868" s="394"/>
      <c r="J868" s="395"/>
      <c r="K868" s="396"/>
      <c r="L868" s="397"/>
    </row>
    <row r="869" spans="8:12">
      <c r="H869" s="350"/>
      <c r="I869" s="394"/>
      <c r="J869" s="395"/>
      <c r="K869" s="396"/>
      <c r="L869" s="397"/>
    </row>
    <row r="870" spans="8:12">
      <c r="H870" s="350"/>
      <c r="I870" s="394"/>
      <c r="J870" s="395"/>
      <c r="K870" s="396"/>
      <c r="L870" s="397"/>
    </row>
    <row r="871" spans="8:12">
      <c r="H871" s="350"/>
      <c r="I871" s="394"/>
      <c r="J871" s="395"/>
      <c r="K871" s="396"/>
      <c r="L871" s="397"/>
    </row>
    <row r="872" spans="8:12">
      <c r="H872" s="350"/>
      <c r="I872" s="394"/>
      <c r="J872" s="395"/>
      <c r="K872" s="396"/>
      <c r="L872" s="397"/>
    </row>
    <row r="873" spans="8:12">
      <c r="H873" s="350"/>
      <c r="I873" s="394"/>
      <c r="J873" s="395"/>
      <c r="K873" s="396"/>
      <c r="L873" s="397"/>
    </row>
    <row r="874" spans="8:12">
      <c r="H874" s="350"/>
      <c r="I874" s="394"/>
      <c r="J874" s="395"/>
      <c r="K874" s="396"/>
      <c r="L874" s="397"/>
    </row>
    <row r="875" spans="8:12">
      <c r="H875" s="350"/>
      <c r="I875" s="394"/>
      <c r="J875" s="395"/>
      <c r="K875" s="396"/>
      <c r="L875" s="397"/>
    </row>
    <row r="876" spans="8:12">
      <c r="H876" s="350"/>
      <c r="I876" s="394"/>
      <c r="J876" s="395"/>
      <c r="K876" s="396"/>
      <c r="L876" s="397"/>
    </row>
    <row r="877" spans="8:12">
      <c r="H877" s="350"/>
      <c r="I877" s="394"/>
      <c r="J877" s="395"/>
      <c r="K877" s="396"/>
      <c r="L877" s="397"/>
    </row>
    <row r="878" spans="8:12">
      <c r="H878" s="350"/>
      <c r="I878" s="394"/>
      <c r="J878" s="395"/>
      <c r="K878" s="396"/>
      <c r="L878" s="397"/>
    </row>
    <row r="879" spans="8:12">
      <c r="H879" s="350"/>
      <c r="I879" s="394"/>
      <c r="J879" s="395"/>
      <c r="K879" s="396"/>
      <c r="L879" s="397"/>
    </row>
    <row r="880" spans="8:12">
      <c r="H880" s="350"/>
      <c r="I880" s="394"/>
      <c r="J880" s="395"/>
      <c r="K880" s="396"/>
      <c r="L880" s="397"/>
    </row>
    <row r="881" spans="8:12">
      <c r="H881" s="350"/>
      <c r="I881" s="394"/>
      <c r="J881" s="395"/>
      <c r="K881" s="396"/>
      <c r="L881" s="397"/>
    </row>
    <row r="882" spans="8:12">
      <c r="H882" s="350"/>
      <c r="I882" s="394"/>
      <c r="J882" s="395"/>
      <c r="K882" s="396"/>
      <c r="L882" s="397"/>
    </row>
    <row r="883" spans="8:12">
      <c r="H883" s="350"/>
      <c r="I883" s="394"/>
      <c r="J883" s="395"/>
      <c r="K883" s="396"/>
      <c r="L883" s="397"/>
    </row>
    <row r="884" spans="8:12">
      <c r="H884" s="350"/>
      <c r="I884" s="394"/>
      <c r="J884" s="395"/>
      <c r="K884" s="396"/>
      <c r="L884" s="397"/>
    </row>
    <row r="885" spans="8:12">
      <c r="H885" s="350"/>
      <c r="I885" s="394"/>
      <c r="J885" s="395"/>
      <c r="K885" s="396"/>
      <c r="L885" s="397"/>
    </row>
    <row r="886" spans="8:12">
      <c r="H886" s="350"/>
      <c r="I886" s="394"/>
      <c r="J886" s="395"/>
      <c r="K886" s="396"/>
      <c r="L886" s="397"/>
    </row>
    <row r="887" spans="8:12">
      <c r="H887" s="350"/>
      <c r="I887" s="394"/>
      <c r="J887" s="395"/>
      <c r="K887" s="396"/>
      <c r="L887" s="397"/>
    </row>
    <row r="888" spans="8:12">
      <c r="H888" s="350"/>
      <c r="I888" s="394"/>
      <c r="J888" s="395"/>
      <c r="K888" s="396"/>
      <c r="L888" s="397"/>
    </row>
    <row r="889" spans="8:12">
      <c r="H889" s="350"/>
      <c r="I889" s="394"/>
      <c r="J889" s="395"/>
      <c r="K889" s="396"/>
      <c r="L889" s="397"/>
    </row>
    <row r="890" spans="8:12">
      <c r="H890" s="350"/>
      <c r="I890" s="394"/>
      <c r="J890" s="395"/>
      <c r="K890" s="396"/>
      <c r="L890" s="397"/>
    </row>
    <row r="891" spans="8:12">
      <c r="H891" s="350"/>
      <c r="I891" s="394"/>
      <c r="J891" s="395"/>
      <c r="K891" s="396"/>
      <c r="L891" s="397"/>
    </row>
    <row r="892" spans="8:12">
      <c r="H892" s="350"/>
      <c r="I892" s="394"/>
      <c r="J892" s="395"/>
      <c r="K892" s="396"/>
      <c r="L892" s="397"/>
    </row>
    <row r="893" spans="8:12">
      <c r="H893" s="350"/>
      <c r="I893" s="394"/>
      <c r="J893" s="395"/>
      <c r="K893" s="396"/>
      <c r="L893" s="397"/>
    </row>
    <row r="894" spans="8:12">
      <c r="H894" s="350"/>
      <c r="I894" s="394"/>
      <c r="J894" s="395"/>
      <c r="K894" s="396"/>
      <c r="L894" s="397"/>
    </row>
    <row r="895" spans="8:12">
      <c r="H895" s="350"/>
      <c r="I895" s="394"/>
      <c r="J895" s="395"/>
      <c r="K895" s="396"/>
      <c r="L895" s="397"/>
    </row>
    <row r="896" spans="8:12">
      <c r="H896" s="350"/>
      <c r="I896" s="394"/>
      <c r="J896" s="395"/>
      <c r="K896" s="396"/>
      <c r="L896" s="397"/>
    </row>
    <row r="897" spans="8:12">
      <c r="H897" s="350"/>
      <c r="I897" s="394"/>
      <c r="J897" s="395"/>
      <c r="K897" s="396"/>
      <c r="L897" s="397"/>
    </row>
    <row r="898" spans="8:12">
      <c r="H898" s="350"/>
      <c r="I898" s="394"/>
      <c r="J898" s="395"/>
      <c r="K898" s="396"/>
      <c r="L898" s="397"/>
    </row>
    <row r="899" spans="8:12">
      <c r="H899" s="350"/>
      <c r="I899" s="394"/>
      <c r="J899" s="395"/>
      <c r="K899" s="396"/>
      <c r="L899" s="397"/>
    </row>
    <row r="900" spans="8:12">
      <c r="H900" s="350"/>
      <c r="I900" s="394"/>
      <c r="J900" s="395"/>
      <c r="K900" s="396"/>
      <c r="L900" s="397"/>
    </row>
    <row r="901" spans="8:12">
      <c r="H901" s="350"/>
      <c r="I901" s="394"/>
      <c r="J901" s="395"/>
      <c r="K901" s="396"/>
      <c r="L901" s="397"/>
    </row>
    <row r="902" spans="8:12">
      <c r="H902" s="350"/>
      <c r="I902" s="394"/>
      <c r="J902" s="395"/>
      <c r="K902" s="396"/>
      <c r="L902" s="397"/>
    </row>
    <row r="903" spans="8:12">
      <c r="H903" s="350"/>
      <c r="I903" s="394"/>
      <c r="J903" s="395"/>
      <c r="K903" s="396"/>
      <c r="L903" s="397"/>
    </row>
    <row r="904" spans="8:12">
      <c r="H904" s="350"/>
      <c r="I904" s="394"/>
      <c r="J904" s="395"/>
      <c r="K904" s="396"/>
      <c r="L904" s="397"/>
    </row>
    <row r="905" spans="8:12">
      <c r="H905" s="350"/>
      <c r="I905" s="394"/>
      <c r="J905" s="395"/>
      <c r="K905" s="396"/>
      <c r="L905" s="397"/>
    </row>
    <row r="906" spans="8:12">
      <c r="H906" s="350"/>
      <c r="I906" s="394"/>
      <c r="J906" s="395"/>
      <c r="K906" s="396"/>
      <c r="L906" s="397"/>
    </row>
    <row r="907" spans="8:12">
      <c r="H907" s="350"/>
      <c r="I907" s="394"/>
      <c r="J907" s="395"/>
      <c r="K907" s="396"/>
      <c r="L907" s="397"/>
    </row>
    <row r="908" spans="8:12">
      <c r="H908" s="350"/>
      <c r="I908" s="394"/>
      <c r="J908" s="395"/>
      <c r="K908" s="396"/>
      <c r="L908" s="397"/>
    </row>
    <row r="909" spans="8:12">
      <c r="H909" s="350"/>
      <c r="I909" s="394"/>
      <c r="J909" s="395"/>
      <c r="K909" s="396"/>
      <c r="L909" s="397"/>
    </row>
    <row r="910" spans="8:12">
      <c r="H910" s="350"/>
      <c r="I910" s="394"/>
      <c r="J910" s="395"/>
      <c r="K910" s="396"/>
      <c r="L910" s="397"/>
    </row>
    <row r="911" spans="8:12">
      <c r="H911" s="350"/>
      <c r="I911" s="394"/>
      <c r="J911" s="395"/>
      <c r="K911" s="396"/>
      <c r="L911" s="397"/>
    </row>
    <row r="912" spans="8:12">
      <c r="H912" s="350"/>
      <c r="I912" s="394"/>
      <c r="J912" s="395"/>
      <c r="K912" s="396"/>
      <c r="L912" s="397"/>
    </row>
    <row r="913" spans="8:12">
      <c r="H913" s="350"/>
      <c r="I913" s="394"/>
      <c r="J913" s="395"/>
      <c r="K913" s="396"/>
      <c r="L913" s="397"/>
    </row>
    <row r="914" spans="8:12">
      <c r="H914" s="350"/>
      <c r="I914" s="394"/>
      <c r="J914" s="395"/>
      <c r="K914" s="396"/>
      <c r="L914" s="397"/>
    </row>
    <row r="915" spans="8:12">
      <c r="H915" s="350"/>
      <c r="I915" s="394"/>
      <c r="J915" s="395"/>
      <c r="K915" s="396"/>
      <c r="L915" s="397"/>
    </row>
    <row r="916" spans="8:12">
      <c r="H916" s="350"/>
      <c r="I916" s="394"/>
      <c r="J916" s="395"/>
      <c r="K916" s="396"/>
      <c r="L916" s="397"/>
    </row>
    <row r="917" spans="8:12">
      <c r="H917" s="350"/>
      <c r="I917" s="394"/>
      <c r="J917" s="395"/>
      <c r="K917" s="396"/>
      <c r="L917" s="397"/>
    </row>
    <row r="918" spans="8:12">
      <c r="H918" s="350"/>
      <c r="I918" s="394"/>
      <c r="J918" s="395"/>
      <c r="K918" s="396"/>
      <c r="L918" s="397"/>
    </row>
    <row r="919" spans="8:12">
      <c r="H919" s="350"/>
      <c r="I919" s="394"/>
      <c r="J919" s="395"/>
      <c r="K919" s="396"/>
      <c r="L919" s="397"/>
    </row>
    <row r="920" spans="8:12">
      <c r="H920" s="350"/>
      <c r="I920" s="394"/>
      <c r="J920" s="395"/>
      <c r="K920" s="396"/>
      <c r="L920" s="397"/>
    </row>
    <row r="921" spans="8:12">
      <c r="H921" s="350"/>
      <c r="I921" s="394"/>
      <c r="J921" s="395"/>
      <c r="K921" s="396"/>
      <c r="L921" s="397"/>
    </row>
    <row r="922" spans="8:12">
      <c r="H922" s="350"/>
      <c r="I922" s="394"/>
      <c r="J922" s="395"/>
      <c r="K922" s="396"/>
      <c r="L922" s="397"/>
    </row>
    <row r="923" spans="8:12">
      <c r="H923" s="350"/>
      <c r="I923" s="394"/>
      <c r="J923" s="395"/>
      <c r="K923" s="396"/>
      <c r="L923" s="397"/>
    </row>
    <row r="924" spans="8:12">
      <c r="H924" s="350"/>
      <c r="I924" s="394"/>
      <c r="J924" s="395"/>
      <c r="K924" s="396"/>
      <c r="L924" s="397"/>
    </row>
    <row r="925" spans="8:12">
      <c r="H925" s="350"/>
      <c r="I925" s="394"/>
      <c r="J925" s="395"/>
      <c r="K925" s="396"/>
      <c r="L925" s="397"/>
    </row>
    <row r="926" spans="8:12">
      <c r="H926" s="350"/>
      <c r="I926" s="394"/>
      <c r="J926" s="395"/>
      <c r="K926" s="396"/>
      <c r="L926" s="397"/>
    </row>
    <row r="927" spans="8:12">
      <c r="H927" s="350"/>
      <c r="I927" s="394"/>
      <c r="J927" s="395"/>
      <c r="K927" s="396"/>
      <c r="L927" s="397"/>
    </row>
    <row r="928" spans="8:12">
      <c r="H928" s="350"/>
      <c r="I928" s="394"/>
      <c r="J928" s="395"/>
      <c r="K928" s="396"/>
      <c r="L928" s="397"/>
    </row>
    <row r="929" spans="8:12">
      <c r="H929" s="350"/>
      <c r="I929" s="394"/>
      <c r="J929" s="395"/>
      <c r="K929" s="396"/>
      <c r="L929" s="397"/>
    </row>
    <row r="930" spans="8:12">
      <c r="H930" s="350"/>
      <c r="I930" s="394"/>
      <c r="J930" s="395"/>
      <c r="K930" s="396"/>
      <c r="L930" s="397"/>
    </row>
    <row r="931" spans="8:12">
      <c r="H931" s="350"/>
      <c r="I931" s="394"/>
      <c r="J931" s="395"/>
      <c r="K931" s="396"/>
      <c r="L931" s="397"/>
    </row>
    <row r="932" spans="8:12">
      <c r="H932" s="350"/>
      <c r="I932" s="394"/>
      <c r="J932" s="395"/>
      <c r="K932" s="396"/>
      <c r="L932" s="397"/>
    </row>
    <row r="933" spans="8:12">
      <c r="H933" s="350"/>
      <c r="I933" s="394"/>
      <c r="J933" s="395"/>
      <c r="K933" s="396"/>
      <c r="L933" s="397"/>
    </row>
    <row r="934" spans="8:12">
      <c r="H934" s="350"/>
      <c r="I934" s="394"/>
      <c r="J934" s="395"/>
      <c r="K934" s="396"/>
      <c r="L934" s="397"/>
    </row>
    <row r="935" spans="8:12">
      <c r="H935" s="350"/>
      <c r="I935" s="394"/>
      <c r="J935" s="395"/>
      <c r="K935" s="396"/>
      <c r="L935" s="397"/>
    </row>
    <row r="936" spans="8:12">
      <c r="H936" s="350"/>
      <c r="I936" s="394"/>
      <c r="J936" s="395"/>
      <c r="K936" s="396"/>
      <c r="L936" s="397"/>
    </row>
    <row r="937" spans="8:12">
      <c r="H937" s="350"/>
      <c r="I937" s="394"/>
      <c r="J937" s="395"/>
      <c r="K937" s="396"/>
      <c r="L937" s="397"/>
    </row>
    <row r="938" spans="8:12">
      <c r="H938" s="350"/>
      <c r="I938" s="394"/>
      <c r="J938" s="395"/>
      <c r="K938" s="396"/>
      <c r="L938" s="397"/>
    </row>
    <row r="939" spans="8:12">
      <c r="H939" s="350"/>
      <c r="I939" s="394"/>
      <c r="J939" s="395"/>
      <c r="K939" s="396"/>
      <c r="L939" s="397"/>
    </row>
    <row r="940" spans="8:12">
      <c r="H940" s="350"/>
      <c r="I940" s="394"/>
      <c r="J940" s="395"/>
      <c r="K940" s="396"/>
      <c r="L940" s="397"/>
    </row>
    <row r="941" spans="8:12">
      <c r="H941" s="350"/>
      <c r="I941" s="394"/>
      <c r="J941" s="395"/>
      <c r="K941" s="396"/>
      <c r="L941" s="397"/>
    </row>
    <row r="942" spans="8:12">
      <c r="H942" s="350"/>
      <c r="I942" s="394"/>
      <c r="J942" s="395"/>
      <c r="K942" s="396"/>
      <c r="L942" s="397"/>
    </row>
    <row r="943" spans="8:12">
      <c r="H943" s="350"/>
      <c r="I943" s="394"/>
      <c r="J943" s="395"/>
      <c r="K943" s="396"/>
      <c r="L943" s="397"/>
    </row>
    <row r="944" spans="8:12">
      <c r="H944" s="350"/>
      <c r="I944" s="394"/>
      <c r="J944" s="395"/>
      <c r="K944" s="396"/>
      <c r="L944" s="397"/>
    </row>
    <row r="945" spans="8:12">
      <c r="H945" s="350"/>
      <c r="I945" s="394"/>
      <c r="J945" s="395"/>
      <c r="K945" s="396"/>
      <c r="L945" s="397"/>
    </row>
    <row r="946" spans="8:12">
      <c r="H946" s="350"/>
      <c r="I946" s="394"/>
      <c r="J946" s="395"/>
      <c r="K946" s="396"/>
      <c r="L946" s="397"/>
    </row>
    <row r="947" spans="8:12">
      <c r="H947" s="350"/>
      <c r="I947" s="394"/>
      <c r="J947" s="395"/>
      <c r="K947" s="396"/>
      <c r="L947" s="397"/>
    </row>
    <row r="948" spans="8:12">
      <c r="H948" s="350"/>
      <c r="I948" s="394"/>
      <c r="J948" s="395"/>
      <c r="K948" s="396"/>
      <c r="L948" s="397"/>
    </row>
    <row r="949" spans="8:12">
      <c r="H949" s="350"/>
      <c r="I949" s="394"/>
      <c r="J949" s="395"/>
      <c r="K949" s="396"/>
      <c r="L949" s="397"/>
    </row>
    <row r="950" spans="8:12">
      <c r="H950" s="350"/>
      <c r="I950" s="394"/>
      <c r="J950" s="395"/>
      <c r="K950" s="396"/>
      <c r="L950" s="397"/>
    </row>
    <row r="951" spans="8:12">
      <c r="H951" s="350"/>
      <c r="I951" s="394"/>
      <c r="J951" s="395"/>
      <c r="K951" s="396"/>
      <c r="L951" s="397"/>
    </row>
    <row r="952" spans="8:12">
      <c r="H952" s="350"/>
      <c r="I952" s="394"/>
      <c r="J952" s="395"/>
      <c r="K952" s="396"/>
      <c r="L952" s="397"/>
    </row>
    <row r="953" spans="8:12">
      <c r="H953" s="350"/>
      <c r="I953" s="394"/>
      <c r="J953" s="395"/>
      <c r="K953" s="396"/>
      <c r="L953" s="397"/>
    </row>
    <row r="954" spans="8:12">
      <c r="H954" s="350"/>
      <c r="I954" s="394"/>
      <c r="J954" s="395"/>
      <c r="K954" s="396"/>
      <c r="L954" s="397"/>
    </row>
    <row r="955" spans="8:12">
      <c r="H955" s="350"/>
      <c r="I955" s="394"/>
      <c r="J955" s="395"/>
      <c r="K955" s="396"/>
      <c r="L955" s="397"/>
    </row>
    <row r="956" spans="8:12">
      <c r="H956" s="350"/>
      <c r="I956" s="394"/>
      <c r="J956" s="395"/>
      <c r="K956" s="396"/>
      <c r="L956" s="397"/>
    </row>
    <row r="957" spans="8:12">
      <c r="H957" s="350"/>
      <c r="I957" s="394"/>
      <c r="J957" s="395"/>
      <c r="K957" s="396"/>
      <c r="L957" s="397"/>
    </row>
    <row r="958" spans="8:12">
      <c r="H958" s="350"/>
      <c r="I958" s="394"/>
      <c r="J958" s="395"/>
      <c r="K958" s="396"/>
      <c r="L958" s="397"/>
    </row>
    <row r="959" spans="8:12">
      <c r="H959" s="350"/>
      <c r="I959" s="394"/>
      <c r="J959" s="395"/>
      <c r="K959" s="396"/>
      <c r="L959" s="397"/>
    </row>
    <row r="960" spans="8:12">
      <c r="H960" s="350"/>
      <c r="I960" s="394"/>
      <c r="J960" s="395"/>
      <c r="K960" s="396"/>
      <c r="L960" s="397"/>
    </row>
    <row r="961" spans="8:12">
      <c r="H961" s="350"/>
      <c r="I961" s="394"/>
      <c r="J961" s="395"/>
      <c r="K961" s="396"/>
      <c r="L961" s="397"/>
    </row>
    <row r="962" spans="8:12">
      <c r="H962" s="350"/>
      <c r="I962" s="394"/>
      <c r="J962" s="395"/>
      <c r="K962" s="396"/>
      <c r="L962" s="397"/>
    </row>
    <row r="963" spans="8:12">
      <c r="H963" s="350"/>
      <c r="I963" s="394"/>
      <c r="J963" s="395"/>
      <c r="K963" s="396"/>
      <c r="L963" s="397"/>
    </row>
    <row r="964" spans="8:12">
      <c r="H964" s="350"/>
      <c r="I964" s="394"/>
      <c r="J964" s="395"/>
      <c r="K964" s="396"/>
      <c r="L964" s="397"/>
    </row>
    <row r="965" spans="8:12">
      <c r="H965" s="350"/>
      <c r="I965" s="394"/>
      <c r="J965" s="395"/>
      <c r="K965" s="396"/>
      <c r="L965" s="397"/>
    </row>
    <row r="966" spans="8:12">
      <c r="H966" s="350"/>
      <c r="I966" s="394"/>
      <c r="J966" s="395"/>
      <c r="K966" s="396"/>
      <c r="L966" s="397"/>
    </row>
    <row r="967" spans="8:12">
      <c r="H967" s="350"/>
      <c r="I967" s="394"/>
      <c r="J967" s="395"/>
      <c r="K967" s="396"/>
      <c r="L967" s="397"/>
    </row>
    <row r="968" spans="8:12">
      <c r="H968" s="350"/>
      <c r="I968" s="394"/>
      <c r="J968" s="395"/>
      <c r="K968" s="396"/>
      <c r="L968" s="397"/>
    </row>
    <row r="969" spans="8:12">
      <c r="H969" s="350"/>
      <c r="I969" s="394"/>
      <c r="J969" s="395"/>
      <c r="K969" s="396"/>
      <c r="L969" s="397"/>
    </row>
    <row r="970" spans="8:12">
      <c r="H970" s="350"/>
      <c r="I970" s="394"/>
      <c r="J970" s="395"/>
      <c r="K970" s="396"/>
      <c r="L970" s="397"/>
    </row>
    <row r="971" spans="8:12">
      <c r="H971" s="350"/>
      <c r="I971" s="394"/>
      <c r="J971" s="395"/>
      <c r="K971" s="396"/>
      <c r="L971" s="397"/>
    </row>
    <row r="972" spans="8:12">
      <c r="H972" s="350"/>
      <c r="I972" s="394"/>
      <c r="J972" s="395"/>
      <c r="K972" s="396"/>
      <c r="L972" s="397"/>
    </row>
    <row r="973" spans="8:12">
      <c r="H973" s="350"/>
      <c r="I973" s="394"/>
      <c r="J973" s="395"/>
      <c r="K973" s="396"/>
      <c r="L973" s="397"/>
    </row>
    <row r="974" spans="8:12">
      <c r="H974" s="350"/>
      <c r="I974" s="394"/>
      <c r="J974" s="395"/>
      <c r="K974" s="396"/>
      <c r="L974" s="397"/>
    </row>
    <row r="975" spans="8:12">
      <c r="H975" s="350"/>
      <c r="I975" s="394"/>
      <c r="J975" s="395"/>
      <c r="K975" s="396"/>
      <c r="L975" s="397"/>
    </row>
    <row r="976" spans="8:12">
      <c r="H976" s="350"/>
      <c r="I976" s="394"/>
      <c r="J976" s="395"/>
      <c r="K976" s="396"/>
      <c r="L976" s="397"/>
    </row>
    <row r="977" spans="8:12">
      <c r="H977" s="350"/>
      <c r="I977" s="394"/>
      <c r="J977" s="395"/>
      <c r="K977" s="396"/>
      <c r="L977" s="397"/>
    </row>
    <row r="978" spans="8:12">
      <c r="H978" s="350"/>
      <c r="I978" s="394"/>
      <c r="J978" s="395"/>
      <c r="K978" s="396"/>
      <c r="L978" s="397"/>
    </row>
    <row r="979" spans="8:12">
      <c r="H979" s="350"/>
      <c r="I979" s="394"/>
      <c r="J979" s="395"/>
      <c r="K979" s="396"/>
      <c r="L979" s="397"/>
    </row>
    <row r="980" spans="8:12">
      <c r="H980" s="350"/>
      <c r="I980" s="394"/>
      <c r="J980" s="395"/>
      <c r="K980" s="396"/>
      <c r="L980" s="397"/>
    </row>
    <row r="981" spans="8:12">
      <c r="H981" s="350"/>
      <c r="I981" s="394"/>
      <c r="J981" s="395"/>
      <c r="K981" s="396"/>
      <c r="L981" s="397"/>
    </row>
    <row r="982" spans="8:12">
      <c r="H982" s="350"/>
      <c r="I982" s="394"/>
      <c r="J982" s="395"/>
      <c r="K982" s="396"/>
      <c r="L982" s="397"/>
    </row>
    <row r="983" spans="8:12">
      <c r="H983" s="350"/>
      <c r="I983" s="394"/>
      <c r="J983" s="395"/>
      <c r="K983" s="396"/>
      <c r="L983" s="397"/>
    </row>
    <row r="984" spans="8:12">
      <c r="H984" s="350"/>
      <c r="I984" s="394"/>
      <c r="J984" s="395"/>
      <c r="K984" s="396"/>
      <c r="L984" s="397"/>
    </row>
    <row r="985" spans="8:12">
      <c r="H985" s="350"/>
      <c r="I985" s="394"/>
      <c r="J985" s="395"/>
      <c r="K985" s="396"/>
      <c r="L985" s="397"/>
    </row>
    <row r="986" spans="8:12">
      <c r="H986" s="350"/>
      <c r="I986" s="394"/>
      <c r="J986" s="395"/>
      <c r="K986" s="396"/>
      <c r="L986" s="397"/>
    </row>
    <row r="987" spans="8:12">
      <c r="H987" s="350"/>
      <c r="I987" s="394"/>
      <c r="J987" s="395"/>
      <c r="K987" s="396"/>
      <c r="L987" s="397"/>
    </row>
    <row r="988" spans="8:12">
      <c r="H988" s="350"/>
      <c r="I988" s="394"/>
      <c r="J988" s="395"/>
      <c r="K988" s="396"/>
      <c r="L988" s="397"/>
    </row>
    <row r="989" spans="8:12">
      <c r="H989" s="350"/>
      <c r="I989" s="394"/>
      <c r="J989" s="395"/>
      <c r="K989" s="396"/>
      <c r="L989" s="397"/>
    </row>
    <row r="990" spans="8:12">
      <c r="H990" s="350"/>
      <c r="I990" s="394"/>
      <c r="J990" s="395"/>
      <c r="K990" s="396"/>
      <c r="L990" s="397"/>
    </row>
    <row r="991" spans="8:12">
      <c r="H991" s="350"/>
      <c r="I991" s="394"/>
      <c r="J991" s="395"/>
      <c r="K991" s="396"/>
      <c r="L991" s="397"/>
    </row>
    <row r="992" spans="8:12">
      <c r="H992" s="350"/>
      <c r="I992" s="394"/>
      <c r="J992" s="395"/>
      <c r="K992" s="396"/>
      <c r="L992" s="397"/>
    </row>
    <row r="993" spans="8:12">
      <c r="H993" s="350"/>
      <c r="I993" s="394"/>
      <c r="J993" s="395"/>
      <c r="K993" s="396"/>
      <c r="L993" s="397"/>
    </row>
    <row r="994" spans="8:12">
      <c r="H994" s="350"/>
      <c r="I994" s="394"/>
      <c r="J994" s="395"/>
      <c r="K994" s="396"/>
      <c r="L994" s="397"/>
    </row>
    <row r="995" spans="8:12">
      <c r="H995" s="350"/>
      <c r="I995" s="394"/>
      <c r="J995" s="395"/>
      <c r="K995" s="396"/>
      <c r="L995" s="397"/>
    </row>
    <row r="996" spans="8:12">
      <c r="H996" s="350"/>
      <c r="I996" s="394"/>
      <c r="J996" s="395"/>
      <c r="K996" s="396"/>
      <c r="L996" s="397"/>
    </row>
    <row r="997" spans="8:12">
      <c r="H997" s="350"/>
      <c r="I997" s="394"/>
      <c r="J997" s="395"/>
      <c r="K997" s="396"/>
      <c r="L997" s="397"/>
    </row>
    <row r="998" spans="8:12">
      <c r="H998" s="350"/>
      <c r="I998" s="394"/>
      <c r="J998" s="395"/>
      <c r="K998" s="396"/>
      <c r="L998" s="397"/>
    </row>
    <row r="999" spans="8:12">
      <c r="H999" s="350"/>
      <c r="I999" s="394"/>
      <c r="J999" s="395"/>
      <c r="K999" s="396"/>
      <c r="L999" s="397"/>
    </row>
    <row r="1000" spans="8:12">
      <c r="H1000" s="350"/>
      <c r="I1000" s="394"/>
      <c r="J1000" s="395"/>
      <c r="K1000" s="396"/>
      <c r="L1000" s="397"/>
    </row>
    <row r="1001" spans="8:12">
      <c r="H1001" s="350"/>
      <c r="I1001" s="394"/>
      <c r="J1001" s="395"/>
      <c r="K1001" s="396"/>
      <c r="L1001" s="397"/>
    </row>
    <row r="1002" spans="8:12">
      <c r="H1002" s="350"/>
      <c r="I1002" s="394"/>
      <c r="J1002" s="395"/>
      <c r="K1002" s="396"/>
      <c r="L1002" s="397"/>
    </row>
    <row r="1003" spans="8:12">
      <c r="H1003" s="350"/>
      <c r="I1003" s="394"/>
      <c r="J1003" s="395"/>
      <c r="K1003" s="396"/>
      <c r="L1003" s="397"/>
    </row>
    <row r="1004" spans="8:12">
      <c r="H1004" s="350"/>
      <c r="I1004" s="394"/>
      <c r="J1004" s="395"/>
      <c r="K1004" s="396"/>
      <c r="L1004" s="397"/>
    </row>
    <row r="1005" spans="8:12">
      <c r="H1005" s="350"/>
      <c r="I1005" s="394"/>
      <c r="J1005" s="395"/>
      <c r="K1005" s="396"/>
      <c r="L1005" s="397"/>
    </row>
    <row r="1006" spans="8:12">
      <c r="H1006" s="350"/>
      <c r="I1006" s="394"/>
      <c r="J1006" s="395"/>
      <c r="K1006" s="396"/>
      <c r="L1006" s="397"/>
    </row>
    <row r="1007" spans="8:12">
      <c r="H1007" s="350"/>
      <c r="I1007" s="394"/>
      <c r="J1007" s="395"/>
      <c r="K1007" s="396"/>
      <c r="L1007" s="397"/>
    </row>
    <row r="1008" spans="8:12">
      <c r="H1008" s="350"/>
      <c r="I1008" s="394"/>
      <c r="J1008" s="395"/>
      <c r="K1008" s="396"/>
      <c r="L1008" s="397"/>
    </row>
    <row r="1009" spans="8:12">
      <c r="H1009" s="350"/>
      <c r="I1009" s="394"/>
      <c r="J1009" s="395"/>
      <c r="K1009" s="396"/>
      <c r="L1009" s="397"/>
    </row>
    <row r="1010" spans="8:12">
      <c r="H1010" s="350"/>
      <c r="I1010" s="394"/>
      <c r="J1010" s="395"/>
      <c r="K1010" s="396"/>
      <c r="L1010" s="397"/>
    </row>
    <row r="1011" spans="8:12">
      <c r="H1011" s="350"/>
      <c r="I1011" s="394"/>
      <c r="J1011" s="395"/>
      <c r="K1011" s="396"/>
      <c r="L1011" s="397"/>
    </row>
    <row r="1012" spans="8:12">
      <c r="H1012" s="350"/>
      <c r="I1012" s="394"/>
      <c r="J1012" s="395"/>
      <c r="K1012" s="396"/>
      <c r="L1012" s="397"/>
    </row>
    <row r="1013" spans="8:12">
      <c r="H1013" s="350"/>
      <c r="I1013" s="394"/>
      <c r="J1013" s="395"/>
      <c r="K1013" s="396"/>
      <c r="L1013" s="397"/>
    </row>
    <row r="1014" spans="8:12">
      <c r="H1014" s="350"/>
      <c r="I1014" s="394"/>
      <c r="J1014" s="395"/>
      <c r="K1014" s="396"/>
      <c r="L1014" s="397"/>
    </row>
    <row r="1015" spans="8:12">
      <c r="H1015" s="350"/>
      <c r="I1015" s="394"/>
      <c r="J1015" s="395"/>
      <c r="K1015" s="396"/>
      <c r="L1015" s="397"/>
    </row>
    <row r="1016" spans="8:12">
      <c r="H1016" s="350"/>
      <c r="I1016" s="394"/>
      <c r="J1016" s="395"/>
      <c r="K1016" s="396"/>
      <c r="L1016" s="397"/>
    </row>
    <row r="1017" spans="8:12">
      <c r="H1017" s="350"/>
      <c r="I1017" s="394"/>
      <c r="J1017" s="395"/>
      <c r="K1017" s="396"/>
      <c r="L1017" s="397"/>
    </row>
    <row r="1018" spans="8:12">
      <c r="H1018" s="350"/>
      <c r="I1018" s="394"/>
      <c r="J1018" s="395"/>
      <c r="K1018" s="396"/>
      <c r="L1018" s="397"/>
    </row>
    <row r="1019" spans="8:12">
      <c r="H1019" s="350"/>
      <c r="I1019" s="394"/>
      <c r="J1019" s="395"/>
      <c r="K1019" s="396"/>
      <c r="L1019" s="397"/>
    </row>
    <row r="1020" spans="8:12">
      <c r="H1020" s="350"/>
      <c r="I1020" s="394"/>
      <c r="J1020" s="395"/>
      <c r="K1020" s="396"/>
      <c r="L1020" s="397"/>
    </row>
    <row r="1021" spans="8:12">
      <c r="H1021" s="350"/>
      <c r="I1021" s="394"/>
      <c r="J1021" s="395"/>
      <c r="K1021" s="396"/>
      <c r="L1021" s="397"/>
    </row>
    <row r="1022" spans="8:12">
      <c r="H1022" s="350"/>
      <c r="I1022" s="394"/>
      <c r="J1022" s="395"/>
      <c r="K1022" s="396"/>
      <c r="L1022" s="397"/>
    </row>
    <row r="1023" spans="8:12">
      <c r="H1023" s="350"/>
      <c r="I1023" s="394"/>
      <c r="J1023" s="395"/>
      <c r="K1023" s="396"/>
      <c r="L1023" s="397"/>
    </row>
    <row r="1024" spans="8:12">
      <c r="H1024" s="350"/>
      <c r="I1024" s="394"/>
      <c r="J1024" s="395"/>
      <c r="K1024" s="396"/>
      <c r="L1024" s="397"/>
    </row>
    <row r="1025" spans="8:12">
      <c r="H1025" s="350"/>
      <c r="I1025" s="394"/>
      <c r="J1025" s="395"/>
      <c r="K1025" s="396"/>
      <c r="L1025" s="397"/>
    </row>
    <row r="1026" spans="8:12">
      <c r="H1026" s="350"/>
      <c r="I1026" s="394"/>
      <c r="J1026" s="395"/>
      <c r="K1026" s="396"/>
      <c r="L1026" s="397"/>
    </row>
    <row r="1027" spans="8:12">
      <c r="H1027" s="350"/>
      <c r="I1027" s="394"/>
      <c r="J1027" s="395"/>
      <c r="K1027" s="396"/>
      <c r="L1027" s="397"/>
    </row>
    <row r="1028" spans="8:12">
      <c r="H1028" s="350"/>
      <c r="I1028" s="394"/>
      <c r="J1028" s="395"/>
      <c r="K1028" s="396"/>
      <c r="L1028" s="397"/>
    </row>
    <row r="1029" spans="8:12">
      <c r="H1029" s="350"/>
      <c r="I1029" s="394"/>
      <c r="J1029" s="395"/>
      <c r="K1029" s="396"/>
      <c r="L1029" s="397"/>
    </row>
    <row r="1030" spans="8:12">
      <c r="H1030" s="350"/>
      <c r="I1030" s="394"/>
      <c r="J1030" s="395"/>
      <c r="K1030" s="396"/>
      <c r="L1030" s="397"/>
    </row>
    <row r="1031" spans="8:12">
      <c r="H1031" s="350"/>
      <c r="I1031" s="394"/>
      <c r="J1031" s="395"/>
      <c r="K1031" s="396"/>
      <c r="L1031" s="397"/>
    </row>
    <row r="1032" spans="8:12">
      <c r="H1032" s="350"/>
      <c r="I1032" s="394"/>
      <c r="J1032" s="395"/>
      <c r="K1032" s="396"/>
      <c r="L1032" s="397"/>
    </row>
    <row r="1033" spans="8:12">
      <c r="H1033" s="350"/>
      <c r="I1033" s="394"/>
      <c r="J1033" s="395"/>
      <c r="K1033" s="396"/>
      <c r="L1033" s="397"/>
    </row>
    <row r="1034" spans="8:12">
      <c r="H1034" s="350"/>
      <c r="I1034" s="394"/>
      <c r="J1034" s="395"/>
      <c r="K1034" s="396"/>
      <c r="L1034" s="397"/>
    </row>
    <row r="1035" spans="8:12">
      <c r="H1035" s="350"/>
      <c r="I1035" s="394"/>
      <c r="J1035" s="395"/>
      <c r="K1035" s="396"/>
      <c r="L1035" s="397"/>
    </row>
    <row r="1036" spans="8:12">
      <c r="H1036" s="350"/>
      <c r="I1036" s="394"/>
      <c r="J1036" s="395"/>
      <c r="K1036" s="396"/>
      <c r="L1036" s="397"/>
    </row>
    <row r="1037" spans="8:12">
      <c r="H1037" s="350"/>
      <c r="I1037" s="394"/>
      <c r="J1037" s="395"/>
      <c r="K1037" s="396"/>
      <c r="L1037" s="397"/>
    </row>
    <row r="1038" spans="8:12">
      <c r="H1038" s="350"/>
      <c r="I1038" s="394"/>
      <c r="J1038" s="395"/>
      <c r="K1038" s="396"/>
      <c r="L1038" s="397"/>
    </row>
    <row r="1039" spans="8:12">
      <c r="H1039" s="350"/>
      <c r="I1039" s="394"/>
      <c r="J1039" s="395"/>
      <c r="K1039" s="396"/>
      <c r="L1039" s="397"/>
    </row>
    <row r="1040" spans="8:12">
      <c r="H1040" s="350"/>
      <c r="I1040" s="394"/>
      <c r="J1040" s="395"/>
      <c r="K1040" s="396"/>
      <c r="L1040" s="397"/>
    </row>
    <row r="1041" spans="8:12">
      <c r="H1041" s="350"/>
      <c r="I1041" s="394"/>
      <c r="J1041" s="395"/>
      <c r="K1041" s="396"/>
      <c r="L1041" s="397"/>
    </row>
    <row r="1042" spans="8:12">
      <c r="H1042" s="350"/>
      <c r="I1042" s="394"/>
      <c r="J1042" s="395"/>
      <c r="K1042" s="396"/>
      <c r="L1042" s="397"/>
    </row>
    <row r="1043" spans="8:12">
      <c r="H1043" s="350"/>
      <c r="I1043" s="394"/>
      <c r="J1043" s="395"/>
      <c r="K1043" s="396"/>
      <c r="L1043" s="397"/>
    </row>
    <row r="1044" spans="8:12">
      <c r="H1044" s="350"/>
      <c r="I1044" s="394"/>
      <c r="J1044" s="395"/>
      <c r="K1044" s="396"/>
      <c r="L1044" s="397"/>
    </row>
    <row r="1045" spans="8:12">
      <c r="H1045" s="350"/>
      <c r="I1045" s="394"/>
      <c r="J1045" s="395"/>
      <c r="K1045" s="396"/>
      <c r="L1045" s="397"/>
    </row>
    <row r="1046" spans="8:12">
      <c r="H1046" s="350"/>
      <c r="I1046" s="394"/>
      <c r="J1046" s="395"/>
      <c r="K1046" s="396"/>
      <c r="L1046" s="397"/>
    </row>
    <row r="1047" spans="8:12">
      <c r="H1047" s="350"/>
      <c r="I1047" s="394"/>
      <c r="J1047" s="395"/>
      <c r="K1047" s="396"/>
      <c r="L1047" s="397"/>
    </row>
    <row r="1048" spans="8:12">
      <c r="H1048" s="350"/>
      <c r="I1048" s="394"/>
      <c r="J1048" s="395"/>
      <c r="K1048" s="396"/>
      <c r="L1048" s="397"/>
    </row>
    <row r="1049" spans="8:12">
      <c r="H1049" s="350"/>
      <c r="I1049" s="394"/>
      <c r="J1049" s="395"/>
      <c r="K1049" s="396"/>
      <c r="L1049" s="397"/>
    </row>
    <row r="1050" spans="8:12">
      <c r="H1050" s="350"/>
      <c r="I1050" s="394"/>
      <c r="J1050" s="395"/>
      <c r="K1050" s="396"/>
      <c r="L1050" s="397"/>
    </row>
    <row r="1051" spans="8:12">
      <c r="H1051" s="350"/>
      <c r="I1051" s="394"/>
      <c r="J1051" s="395"/>
      <c r="K1051" s="396"/>
      <c r="L1051" s="397"/>
    </row>
    <row r="1052" spans="8:12">
      <c r="H1052" s="350"/>
      <c r="I1052" s="394"/>
      <c r="J1052" s="395"/>
      <c r="K1052" s="396"/>
      <c r="L1052" s="397"/>
    </row>
    <row r="1053" spans="8:12">
      <c r="H1053" s="350"/>
      <c r="I1053" s="394"/>
      <c r="J1053" s="395"/>
      <c r="K1053" s="396"/>
      <c r="L1053" s="397"/>
    </row>
    <row r="1054" spans="8:12">
      <c r="H1054" s="350"/>
      <c r="I1054" s="394"/>
      <c r="J1054" s="395"/>
      <c r="K1054" s="396"/>
      <c r="L1054" s="397"/>
    </row>
    <row r="1055" spans="8:12">
      <c r="H1055" s="350"/>
      <c r="I1055" s="394"/>
      <c r="J1055" s="395"/>
      <c r="K1055" s="396"/>
      <c r="L1055" s="397"/>
    </row>
    <row r="1056" spans="8:12">
      <c r="H1056" s="350"/>
      <c r="I1056" s="394"/>
      <c r="J1056" s="395"/>
      <c r="K1056" s="396"/>
      <c r="L1056" s="397"/>
    </row>
    <row r="1057" spans="8:12">
      <c r="H1057" s="350"/>
      <c r="I1057" s="394"/>
      <c r="J1057" s="395"/>
      <c r="K1057" s="396"/>
      <c r="L1057" s="397"/>
    </row>
    <row r="1058" spans="8:12">
      <c r="H1058" s="350"/>
      <c r="I1058" s="394"/>
      <c r="J1058" s="395"/>
      <c r="K1058" s="396"/>
      <c r="L1058" s="397"/>
    </row>
    <row r="1059" spans="8:12">
      <c r="H1059" s="350"/>
      <c r="I1059" s="394"/>
      <c r="J1059" s="395"/>
      <c r="K1059" s="396"/>
      <c r="L1059" s="397"/>
    </row>
    <row r="1060" spans="8:12">
      <c r="H1060" s="350"/>
      <c r="I1060" s="394"/>
      <c r="J1060" s="395"/>
      <c r="K1060" s="396"/>
      <c r="L1060" s="397"/>
    </row>
    <row r="1061" spans="8:12">
      <c r="H1061" s="350"/>
      <c r="I1061" s="394"/>
      <c r="J1061" s="395"/>
      <c r="K1061" s="396"/>
      <c r="L1061" s="397"/>
    </row>
    <row r="1062" spans="8:12">
      <c r="H1062" s="350"/>
      <c r="I1062" s="394"/>
      <c r="J1062" s="395"/>
      <c r="K1062" s="396"/>
      <c r="L1062" s="397"/>
    </row>
    <row r="1063" spans="8:12">
      <c r="H1063" s="350"/>
      <c r="I1063" s="394"/>
      <c r="J1063" s="395"/>
      <c r="K1063" s="396"/>
      <c r="L1063" s="397"/>
    </row>
    <row r="1064" spans="8:12">
      <c r="H1064" s="350"/>
      <c r="I1064" s="394"/>
      <c r="J1064" s="395"/>
      <c r="K1064" s="396"/>
      <c r="L1064" s="397"/>
    </row>
    <row r="1065" spans="8:12">
      <c r="H1065" s="350"/>
      <c r="I1065" s="394"/>
      <c r="J1065" s="395"/>
      <c r="K1065" s="396"/>
      <c r="L1065" s="397"/>
    </row>
    <row r="1066" spans="8:12">
      <c r="H1066" s="350"/>
      <c r="I1066" s="394"/>
      <c r="J1066" s="395"/>
      <c r="K1066" s="396"/>
      <c r="L1066" s="397"/>
    </row>
    <row r="1067" spans="8:12">
      <c r="H1067" s="350"/>
      <c r="I1067" s="394"/>
      <c r="J1067" s="395"/>
      <c r="K1067" s="396"/>
      <c r="L1067" s="397"/>
    </row>
    <row r="1068" spans="8:12">
      <c r="H1068" s="350"/>
      <c r="I1068" s="394"/>
      <c r="J1068" s="395"/>
      <c r="K1068" s="396"/>
      <c r="L1068" s="397"/>
    </row>
    <row r="1069" spans="8:12">
      <c r="H1069" s="350"/>
      <c r="I1069" s="394"/>
      <c r="J1069" s="395"/>
      <c r="K1069" s="396"/>
      <c r="L1069" s="397"/>
    </row>
    <row r="1070" spans="8:12">
      <c r="H1070" s="350"/>
      <c r="I1070" s="394"/>
      <c r="J1070" s="395"/>
      <c r="K1070" s="396"/>
      <c r="L1070" s="397"/>
    </row>
    <row r="1071" spans="8:12">
      <c r="H1071" s="350"/>
      <c r="I1071" s="394"/>
      <c r="J1071" s="395"/>
      <c r="K1071" s="396"/>
      <c r="L1071" s="397"/>
    </row>
    <row r="1072" spans="8:12">
      <c r="H1072" s="350"/>
      <c r="I1072" s="394"/>
      <c r="J1072" s="395"/>
      <c r="K1072" s="396"/>
      <c r="L1072" s="397"/>
    </row>
    <row r="1073" spans="8:12">
      <c r="H1073" s="350"/>
      <c r="I1073" s="394"/>
      <c r="J1073" s="395"/>
      <c r="K1073" s="396"/>
      <c r="L1073" s="397"/>
    </row>
    <row r="1074" spans="8:12">
      <c r="H1074" s="350"/>
      <c r="I1074" s="394"/>
      <c r="J1074" s="395"/>
      <c r="K1074" s="396"/>
      <c r="L1074" s="397"/>
    </row>
    <row r="1075" spans="8:12">
      <c r="H1075" s="350"/>
      <c r="I1075" s="394"/>
      <c r="J1075" s="395"/>
      <c r="K1075" s="396"/>
      <c r="L1075" s="397"/>
    </row>
    <row r="1076" spans="8:12">
      <c r="H1076" s="350"/>
      <c r="I1076" s="394"/>
      <c r="J1076" s="395"/>
      <c r="K1076" s="396"/>
      <c r="L1076" s="397"/>
    </row>
    <row r="1077" spans="8:12">
      <c r="H1077" s="350"/>
      <c r="I1077" s="394"/>
      <c r="J1077" s="395"/>
      <c r="K1077" s="396"/>
      <c r="L1077" s="397"/>
    </row>
    <row r="1078" spans="8:12">
      <c r="H1078" s="350"/>
      <c r="I1078" s="394"/>
      <c r="J1078" s="395"/>
      <c r="K1078" s="396"/>
      <c r="L1078" s="397"/>
    </row>
    <row r="1079" spans="8:12">
      <c r="H1079" s="350"/>
      <c r="I1079" s="394"/>
      <c r="J1079" s="395"/>
      <c r="K1079" s="396"/>
      <c r="L1079" s="397"/>
    </row>
    <row r="1080" spans="8:12">
      <c r="H1080" s="350"/>
      <c r="I1080" s="394"/>
      <c r="J1080" s="395"/>
      <c r="K1080" s="396"/>
      <c r="L1080" s="397"/>
    </row>
    <row r="1081" spans="8:12">
      <c r="H1081" s="350"/>
      <c r="I1081" s="394"/>
      <c r="J1081" s="395"/>
      <c r="K1081" s="396"/>
      <c r="L1081" s="397"/>
    </row>
    <row r="1082" spans="8:12">
      <c r="H1082" s="350"/>
      <c r="I1082" s="394"/>
      <c r="J1082" s="395"/>
      <c r="K1082" s="396"/>
      <c r="L1082" s="397"/>
    </row>
    <row r="1083" spans="8:12">
      <c r="H1083" s="350"/>
      <c r="I1083" s="394"/>
      <c r="J1083" s="395"/>
      <c r="K1083" s="396"/>
      <c r="L1083" s="397"/>
    </row>
    <row r="1084" spans="8:12">
      <c r="H1084" s="350"/>
      <c r="I1084" s="394"/>
      <c r="J1084" s="395"/>
      <c r="K1084" s="396"/>
      <c r="L1084" s="397"/>
    </row>
    <row r="1085" spans="8:12">
      <c r="H1085" s="350"/>
      <c r="I1085" s="394"/>
      <c r="J1085" s="395"/>
      <c r="K1085" s="396"/>
      <c r="L1085" s="397"/>
    </row>
    <row r="1086" spans="8:12">
      <c r="H1086" s="350"/>
      <c r="I1086" s="394"/>
      <c r="J1086" s="395"/>
      <c r="K1086" s="396"/>
      <c r="L1086" s="397"/>
    </row>
    <row r="1087" spans="8:12">
      <c r="H1087" s="350"/>
      <c r="I1087" s="394"/>
      <c r="J1087" s="395"/>
      <c r="K1087" s="396"/>
      <c r="L1087" s="397"/>
    </row>
    <row r="1088" spans="8:12">
      <c r="H1088" s="350"/>
      <c r="I1088" s="394"/>
      <c r="J1088" s="395"/>
      <c r="K1088" s="396"/>
      <c r="L1088" s="397"/>
    </row>
    <row r="1089" spans="8:12">
      <c r="H1089" s="350"/>
      <c r="I1089" s="394"/>
      <c r="J1089" s="395"/>
      <c r="K1089" s="396"/>
      <c r="L1089" s="397"/>
    </row>
    <row r="1090" spans="8:12">
      <c r="H1090" s="350"/>
      <c r="I1090" s="394"/>
      <c r="J1090" s="395"/>
      <c r="K1090" s="396"/>
      <c r="L1090" s="397"/>
    </row>
    <row r="1091" spans="8:12">
      <c r="H1091" s="350"/>
      <c r="I1091" s="394"/>
      <c r="J1091" s="395"/>
      <c r="K1091" s="396"/>
      <c r="L1091" s="397"/>
    </row>
    <row r="1092" spans="8:12">
      <c r="H1092" s="350"/>
      <c r="I1092" s="394"/>
      <c r="J1092" s="395"/>
      <c r="K1092" s="396"/>
      <c r="L1092" s="397"/>
    </row>
    <row r="1093" spans="8:12">
      <c r="H1093" s="350"/>
      <c r="I1093" s="394"/>
      <c r="J1093" s="395"/>
      <c r="K1093" s="396"/>
      <c r="L1093" s="397"/>
    </row>
    <row r="1094" spans="8:12">
      <c r="H1094" s="350"/>
      <c r="I1094" s="394"/>
      <c r="J1094" s="395"/>
      <c r="K1094" s="396"/>
      <c r="L1094" s="397"/>
    </row>
    <row r="1095" spans="8:12">
      <c r="H1095" s="350"/>
      <c r="I1095" s="394"/>
      <c r="J1095" s="395"/>
      <c r="K1095" s="396"/>
      <c r="L1095" s="397"/>
    </row>
    <row r="1096" spans="8:12">
      <c r="H1096" s="350"/>
      <c r="I1096" s="394"/>
      <c r="J1096" s="395"/>
      <c r="K1096" s="396"/>
      <c r="L1096" s="397"/>
    </row>
    <row r="1097" spans="8:12">
      <c r="H1097" s="350"/>
      <c r="I1097" s="394"/>
      <c r="J1097" s="395"/>
      <c r="K1097" s="396"/>
      <c r="L1097" s="397"/>
    </row>
    <row r="1098" spans="8:12">
      <c r="H1098" s="350"/>
      <c r="I1098" s="394"/>
      <c r="J1098" s="395"/>
      <c r="K1098" s="396"/>
      <c r="L1098" s="397"/>
    </row>
    <row r="1099" spans="8:12">
      <c r="H1099" s="350"/>
      <c r="I1099" s="394"/>
      <c r="J1099" s="395"/>
      <c r="K1099" s="396"/>
      <c r="L1099" s="397"/>
    </row>
    <row r="1100" spans="8:12">
      <c r="H1100" s="350"/>
      <c r="I1100" s="394"/>
      <c r="J1100" s="395"/>
      <c r="K1100" s="396"/>
      <c r="L1100" s="397"/>
    </row>
    <row r="1101" spans="8:12">
      <c r="H1101" s="350"/>
      <c r="I1101" s="394"/>
      <c r="J1101" s="395"/>
      <c r="K1101" s="396"/>
      <c r="L1101" s="397"/>
    </row>
    <row r="1102" spans="8:12">
      <c r="H1102" s="350"/>
      <c r="I1102" s="394"/>
      <c r="J1102" s="395"/>
      <c r="K1102" s="396"/>
      <c r="L1102" s="397"/>
    </row>
    <row r="1103" spans="8:12">
      <c r="H1103" s="350"/>
      <c r="I1103" s="394"/>
      <c r="J1103" s="395"/>
      <c r="K1103" s="396"/>
      <c r="L1103" s="397"/>
    </row>
    <row r="1104" spans="8:12">
      <c r="H1104" s="350"/>
      <c r="I1104" s="394"/>
      <c r="J1104" s="395"/>
      <c r="K1104" s="396"/>
      <c r="L1104" s="397"/>
    </row>
    <row r="1105" spans="8:12">
      <c r="H1105" s="350"/>
      <c r="I1105" s="394"/>
      <c r="J1105" s="395"/>
      <c r="K1105" s="396"/>
      <c r="L1105" s="397"/>
    </row>
    <row r="1106" spans="8:12">
      <c r="H1106" s="350"/>
      <c r="I1106" s="394"/>
      <c r="J1106" s="395"/>
      <c r="K1106" s="396"/>
      <c r="L1106" s="397"/>
    </row>
    <row r="1107" spans="8:12">
      <c r="H1107" s="350"/>
      <c r="I1107" s="394"/>
      <c r="J1107" s="395"/>
      <c r="K1107" s="396"/>
      <c r="L1107" s="397"/>
    </row>
    <row r="1108" spans="8:12">
      <c r="H1108" s="350"/>
      <c r="I1108" s="394"/>
      <c r="J1108" s="395"/>
      <c r="K1108" s="396"/>
      <c r="L1108" s="397"/>
    </row>
    <row r="1109" spans="8:12">
      <c r="H1109" s="350"/>
      <c r="I1109" s="394"/>
      <c r="J1109" s="395"/>
      <c r="K1109" s="396"/>
      <c r="L1109" s="397"/>
    </row>
    <row r="1110" spans="8:12">
      <c r="H1110" s="350"/>
      <c r="I1110" s="394"/>
      <c r="J1110" s="395"/>
      <c r="K1110" s="396"/>
      <c r="L1110" s="397"/>
    </row>
    <row r="1111" spans="8:12">
      <c r="H1111" s="350"/>
      <c r="I1111" s="394"/>
      <c r="J1111" s="395"/>
      <c r="K1111" s="396"/>
      <c r="L1111" s="397"/>
    </row>
    <row r="1112" spans="8:12">
      <c r="H1112" s="350"/>
      <c r="I1112" s="394"/>
      <c r="J1112" s="395"/>
      <c r="K1112" s="396"/>
      <c r="L1112" s="397"/>
    </row>
    <row r="1113" spans="8:12">
      <c r="H1113" s="350"/>
      <c r="I1113" s="394"/>
      <c r="J1113" s="395"/>
      <c r="K1113" s="396"/>
      <c r="L1113" s="397"/>
    </row>
    <row r="1114" spans="8:12">
      <c r="H1114" s="350"/>
      <c r="I1114" s="394"/>
      <c r="J1114" s="395"/>
      <c r="K1114" s="396"/>
      <c r="L1114" s="397"/>
    </row>
    <row r="1115" spans="8:12">
      <c r="H1115" s="350"/>
      <c r="I1115" s="394"/>
      <c r="J1115" s="395"/>
      <c r="K1115" s="396"/>
      <c r="L1115" s="397"/>
    </row>
    <row r="1116" spans="8:12">
      <c r="H1116" s="350"/>
      <c r="I1116" s="394"/>
      <c r="J1116" s="395"/>
      <c r="K1116" s="396"/>
      <c r="L1116" s="397"/>
    </row>
    <row r="1117" spans="8:12">
      <c r="H1117" s="350"/>
      <c r="I1117" s="394"/>
      <c r="J1117" s="395"/>
      <c r="K1117" s="396"/>
      <c r="L1117" s="397"/>
    </row>
    <row r="1118" spans="8:12">
      <c r="H1118" s="350"/>
      <c r="I1118" s="394"/>
      <c r="J1118" s="395"/>
      <c r="K1118" s="396"/>
      <c r="L1118" s="397"/>
    </row>
    <row r="1119" spans="8:12">
      <c r="H1119" s="350"/>
      <c r="I1119" s="394"/>
      <c r="J1119" s="395"/>
      <c r="K1119" s="396"/>
      <c r="L1119" s="397"/>
    </row>
    <row r="1120" spans="8:12">
      <c r="H1120" s="350"/>
      <c r="I1120" s="394"/>
      <c r="J1120" s="395"/>
      <c r="K1120" s="396"/>
      <c r="L1120" s="397"/>
    </row>
    <row r="1121" spans="8:12">
      <c r="H1121" s="350"/>
      <c r="I1121" s="394"/>
      <c r="J1121" s="395"/>
      <c r="K1121" s="396"/>
      <c r="L1121" s="397"/>
    </row>
    <row r="1122" spans="8:12">
      <c r="H1122" s="350"/>
      <c r="I1122" s="394"/>
      <c r="J1122" s="395"/>
      <c r="K1122" s="396"/>
      <c r="L1122" s="397"/>
    </row>
    <row r="1123" spans="8:12">
      <c r="H1123" s="350"/>
      <c r="I1123" s="394"/>
      <c r="J1123" s="395"/>
      <c r="K1123" s="396"/>
      <c r="L1123" s="397"/>
    </row>
    <row r="1124" spans="8:12">
      <c r="H1124" s="350"/>
      <c r="I1124" s="394"/>
      <c r="J1124" s="395"/>
      <c r="K1124" s="396"/>
      <c r="L1124" s="397"/>
    </row>
    <row r="1125" spans="8:12">
      <c r="H1125" s="350"/>
      <c r="I1125" s="394"/>
      <c r="J1125" s="395"/>
      <c r="K1125" s="396"/>
      <c r="L1125" s="397"/>
    </row>
    <row r="1126" spans="8:12">
      <c r="H1126" s="350"/>
      <c r="I1126" s="394"/>
      <c r="J1126" s="395"/>
      <c r="K1126" s="396"/>
      <c r="L1126" s="397"/>
    </row>
    <row r="1127" spans="8:12">
      <c r="H1127" s="350"/>
      <c r="I1127" s="394"/>
      <c r="J1127" s="395"/>
      <c r="K1127" s="396"/>
      <c r="L1127" s="397"/>
    </row>
    <row r="1128" spans="8:12">
      <c r="H1128" s="350"/>
      <c r="I1128" s="394"/>
      <c r="J1128" s="395"/>
      <c r="K1128" s="396"/>
      <c r="L1128" s="397"/>
    </row>
    <row r="1129" spans="8:12">
      <c r="H1129" s="350"/>
      <c r="I1129" s="394"/>
      <c r="J1129" s="395"/>
      <c r="K1129" s="396"/>
      <c r="L1129" s="397"/>
    </row>
    <row r="1130" spans="8:12">
      <c r="H1130" s="350"/>
      <c r="I1130" s="394"/>
      <c r="J1130" s="395"/>
      <c r="K1130" s="396"/>
      <c r="L1130" s="397"/>
    </row>
    <row r="1131" spans="8:12">
      <c r="H1131" s="350"/>
      <c r="I1131" s="394"/>
      <c r="J1131" s="395"/>
      <c r="K1131" s="396"/>
      <c r="L1131" s="397"/>
    </row>
    <row r="1132" spans="8:12">
      <c r="H1132" s="350"/>
      <c r="I1132" s="394"/>
      <c r="J1132" s="395"/>
      <c r="K1132" s="396"/>
      <c r="L1132" s="397"/>
    </row>
    <row r="1133" spans="8:12">
      <c r="H1133" s="350"/>
      <c r="I1133" s="394"/>
      <c r="J1133" s="395"/>
      <c r="K1133" s="396"/>
      <c r="L1133" s="397"/>
    </row>
    <row r="1134" spans="8:12">
      <c r="H1134" s="350"/>
      <c r="I1134" s="394"/>
      <c r="J1134" s="395"/>
      <c r="K1134" s="396"/>
      <c r="L1134" s="397"/>
    </row>
    <row r="1135" spans="8:12">
      <c r="H1135" s="350"/>
      <c r="I1135" s="394"/>
      <c r="J1135" s="395"/>
      <c r="K1135" s="396"/>
      <c r="L1135" s="397"/>
    </row>
    <row r="1136" spans="8:12">
      <c r="H1136" s="350"/>
      <c r="I1136" s="394"/>
      <c r="J1136" s="395"/>
      <c r="K1136" s="396"/>
      <c r="L1136" s="397"/>
    </row>
    <row r="1137" spans="8:12">
      <c r="H1137" s="350"/>
      <c r="I1137" s="394"/>
      <c r="J1137" s="395"/>
      <c r="K1137" s="396"/>
      <c r="L1137" s="397"/>
    </row>
    <row r="1138" spans="8:12">
      <c r="H1138" s="350"/>
      <c r="I1138" s="394"/>
      <c r="J1138" s="395"/>
      <c r="K1138" s="396"/>
      <c r="L1138" s="397"/>
    </row>
    <row r="1139" spans="8:12">
      <c r="H1139" s="350"/>
      <c r="I1139" s="394"/>
      <c r="J1139" s="395"/>
      <c r="K1139" s="396"/>
      <c r="L1139" s="397"/>
    </row>
    <row r="1140" spans="8:12">
      <c r="H1140" s="350"/>
      <c r="I1140" s="394"/>
      <c r="J1140" s="395"/>
      <c r="K1140" s="396"/>
      <c r="L1140" s="397"/>
    </row>
    <row r="1141" spans="8:12">
      <c r="H1141" s="350"/>
      <c r="I1141" s="394"/>
      <c r="J1141" s="395"/>
      <c r="K1141" s="396"/>
      <c r="L1141" s="397"/>
    </row>
    <row r="1142" spans="8:12">
      <c r="H1142" s="350"/>
      <c r="I1142" s="394"/>
      <c r="J1142" s="395"/>
      <c r="K1142" s="396"/>
      <c r="L1142" s="397"/>
    </row>
    <row r="1143" spans="8:12">
      <c r="H1143" s="350"/>
      <c r="I1143" s="394"/>
      <c r="J1143" s="395"/>
      <c r="K1143" s="396"/>
      <c r="L1143" s="397"/>
    </row>
    <row r="1144" spans="8:12">
      <c r="H1144" s="350"/>
      <c r="I1144" s="394"/>
      <c r="J1144" s="395"/>
      <c r="K1144" s="396"/>
      <c r="L1144" s="397"/>
    </row>
    <row r="1145" spans="8:12">
      <c r="H1145" s="350"/>
      <c r="I1145" s="394"/>
      <c r="J1145" s="395"/>
      <c r="K1145" s="396"/>
      <c r="L1145" s="397"/>
    </row>
    <row r="1146" spans="8:12">
      <c r="H1146" s="350"/>
      <c r="I1146" s="394"/>
      <c r="J1146" s="395"/>
      <c r="K1146" s="396"/>
      <c r="L1146" s="397"/>
    </row>
    <row r="1147" spans="8:12">
      <c r="H1147" s="350"/>
      <c r="I1147" s="394"/>
      <c r="J1147" s="395"/>
      <c r="K1147" s="396"/>
      <c r="L1147" s="397"/>
    </row>
    <row r="1148" spans="8:12">
      <c r="H1148" s="350"/>
      <c r="I1148" s="394"/>
      <c r="J1148" s="395"/>
      <c r="K1148" s="396"/>
      <c r="L1148" s="397"/>
    </row>
    <row r="1149" spans="8:12">
      <c r="H1149" s="350"/>
      <c r="I1149" s="394"/>
      <c r="J1149" s="395"/>
      <c r="K1149" s="396"/>
      <c r="L1149" s="397"/>
    </row>
    <row r="1150" spans="8:12">
      <c r="H1150" s="350"/>
      <c r="I1150" s="394"/>
      <c r="J1150" s="395"/>
      <c r="K1150" s="396"/>
      <c r="L1150" s="397"/>
    </row>
    <row r="1151" spans="8:12">
      <c r="H1151" s="350"/>
      <c r="I1151" s="394"/>
      <c r="J1151" s="395"/>
      <c r="K1151" s="396"/>
      <c r="L1151" s="397"/>
    </row>
    <row r="1152" spans="8:12">
      <c r="H1152" s="350"/>
      <c r="I1152" s="394"/>
      <c r="J1152" s="395"/>
      <c r="K1152" s="396"/>
      <c r="L1152" s="397"/>
    </row>
    <row r="1153" spans="8:12">
      <c r="H1153" s="350"/>
      <c r="I1153" s="394"/>
      <c r="J1153" s="395"/>
      <c r="K1153" s="396"/>
      <c r="L1153" s="397"/>
    </row>
    <row r="1154" spans="8:12">
      <c r="H1154" s="350"/>
      <c r="I1154" s="394"/>
      <c r="J1154" s="395"/>
      <c r="K1154" s="396"/>
      <c r="L1154" s="397"/>
    </row>
    <row r="1155" spans="8:12">
      <c r="H1155" s="350"/>
      <c r="I1155" s="394"/>
      <c r="J1155" s="395"/>
      <c r="K1155" s="396"/>
      <c r="L1155" s="397"/>
    </row>
    <row r="1156" spans="8:12">
      <c r="H1156" s="350"/>
      <c r="I1156" s="394"/>
      <c r="J1156" s="395"/>
      <c r="K1156" s="396"/>
      <c r="L1156" s="397"/>
    </row>
    <row r="1157" spans="8:12">
      <c r="H1157" s="350"/>
      <c r="I1157" s="394"/>
      <c r="J1157" s="395"/>
      <c r="K1157" s="396"/>
      <c r="L1157" s="397"/>
    </row>
    <row r="1158" spans="8:12">
      <c r="H1158" s="350"/>
      <c r="I1158" s="394"/>
      <c r="J1158" s="395"/>
      <c r="K1158" s="396"/>
      <c r="L1158" s="397"/>
    </row>
    <row r="1159" spans="8:12">
      <c r="H1159" s="350"/>
      <c r="I1159" s="394"/>
      <c r="J1159" s="395"/>
      <c r="K1159" s="396"/>
      <c r="L1159" s="397"/>
    </row>
    <row r="1160" spans="8:12">
      <c r="H1160" s="350"/>
      <c r="I1160" s="394"/>
      <c r="J1160" s="395"/>
      <c r="K1160" s="396"/>
      <c r="L1160" s="397"/>
    </row>
    <row r="1161" spans="8:12">
      <c r="H1161" s="350"/>
      <c r="I1161" s="394"/>
      <c r="J1161" s="395"/>
      <c r="K1161" s="396"/>
      <c r="L1161" s="397"/>
    </row>
    <row r="1162" spans="8:12">
      <c r="H1162" s="350"/>
      <c r="I1162" s="394"/>
      <c r="J1162" s="395"/>
      <c r="K1162" s="396"/>
      <c r="L1162" s="397"/>
    </row>
    <row r="1163" spans="8:12">
      <c r="H1163" s="350"/>
      <c r="I1163" s="394"/>
      <c r="J1163" s="395"/>
      <c r="K1163" s="396"/>
      <c r="L1163" s="397"/>
    </row>
    <row r="1164" spans="8:12">
      <c r="H1164" s="350"/>
      <c r="I1164" s="394"/>
      <c r="J1164" s="395"/>
      <c r="K1164" s="396"/>
      <c r="L1164" s="397"/>
    </row>
    <row r="1165" spans="8:12">
      <c r="H1165" s="350"/>
      <c r="I1165" s="394"/>
      <c r="J1165" s="395"/>
      <c r="K1165" s="396"/>
      <c r="L1165" s="397"/>
    </row>
    <row r="1166" spans="8:12">
      <c r="H1166" s="350"/>
      <c r="I1166" s="394"/>
      <c r="J1166" s="395"/>
      <c r="K1166" s="396"/>
      <c r="L1166" s="397"/>
    </row>
    <row r="1167" spans="8:12">
      <c r="H1167" s="350"/>
      <c r="I1167" s="394"/>
      <c r="J1167" s="395"/>
      <c r="K1167" s="396"/>
      <c r="L1167" s="397"/>
    </row>
    <row r="1168" spans="8:12">
      <c r="H1168" s="350"/>
      <c r="I1168" s="394"/>
      <c r="J1168" s="395"/>
      <c r="K1168" s="396"/>
      <c r="L1168" s="397"/>
    </row>
    <row r="1169" spans="8:12">
      <c r="H1169" s="350"/>
      <c r="I1169" s="394"/>
      <c r="J1169" s="395"/>
      <c r="K1169" s="396"/>
      <c r="L1169" s="397"/>
    </row>
    <row r="1170" spans="8:12">
      <c r="H1170" s="350"/>
      <c r="I1170" s="394"/>
      <c r="J1170" s="395"/>
      <c r="K1170" s="396"/>
      <c r="L1170" s="397"/>
    </row>
    <row r="1171" spans="8:12">
      <c r="H1171" s="350"/>
      <c r="I1171" s="394"/>
      <c r="J1171" s="395"/>
      <c r="K1171" s="396"/>
      <c r="L1171" s="397"/>
    </row>
    <row r="1172" spans="8:12">
      <c r="H1172" s="350"/>
      <c r="I1172" s="394"/>
      <c r="J1172" s="395"/>
      <c r="K1172" s="396"/>
      <c r="L1172" s="397"/>
    </row>
    <row r="1173" spans="8:12">
      <c r="H1173" s="350"/>
      <c r="I1173" s="394"/>
      <c r="J1173" s="395"/>
      <c r="K1173" s="396"/>
      <c r="L1173" s="397"/>
    </row>
    <row r="1174" spans="8:12">
      <c r="H1174" s="350"/>
      <c r="I1174" s="394"/>
      <c r="J1174" s="395"/>
      <c r="K1174" s="396"/>
      <c r="L1174" s="397"/>
    </row>
    <row r="1175" spans="8:12">
      <c r="H1175" s="350"/>
      <c r="I1175" s="394"/>
      <c r="J1175" s="395"/>
      <c r="K1175" s="396"/>
      <c r="L1175" s="397"/>
    </row>
    <row r="1176" spans="8:12">
      <c r="H1176" s="350"/>
      <c r="I1176" s="394"/>
      <c r="J1176" s="395"/>
      <c r="K1176" s="396"/>
      <c r="L1176" s="397"/>
    </row>
    <row r="1177" spans="8:12">
      <c r="H1177" s="350"/>
      <c r="I1177" s="394"/>
      <c r="J1177" s="395"/>
      <c r="K1177" s="396"/>
      <c r="L1177" s="397"/>
    </row>
    <row r="1178" spans="8:12">
      <c r="H1178" s="350"/>
      <c r="I1178" s="394"/>
      <c r="J1178" s="395"/>
      <c r="K1178" s="396"/>
      <c r="L1178" s="397"/>
    </row>
    <row r="1179" spans="8:12">
      <c r="H1179" s="350"/>
      <c r="I1179" s="394"/>
      <c r="J1179" s="395"/>
      <c r="K1179" s="396"/>
      <c r="L1179" s="397"/>
    </row>
    <row r="1180" spans="8:12">
      <c r="H1180" s="350"/>
      <c r="I1180" s="394"/>
      <c r="J1180" s="395"/>
      <c r="K1180" s="396"/>
      <c r="L1180" s="397"/>
    </row>
    <row r="1181" spans="8:12">
      <c r="H1181" s="350"/>
      <c r="I1181" s="394"/>
      <c r="J1181" s="395"/>
      <c r="K1181" s="396"/>
      <c r="L1181" s="397"/>
    </row>
    <row r="1182" spans="8:12">
      <c r="H1182" s="350"/>
      <c r="I1182" s="394"/>
      <c r="J1182" s="395"/>
      <c r="K1182" s="396"/>
      <c r="L1182" s="397"/>
    </row>
    <row r="1183" spans="8:12">
      <c r="H1183" s="350"/>
      <c r="I1183" s="394"/>
      <c r="J1183" s="395"/>
      <c r="K1183" s="396"/>
      <c r="L1183" s="397"/>
    </row>
    <row r="1184" spans="8:12">
      <c r="H1184" s="350"/>
      <c r="I1184" s="394"/>
      <c r="J1184" s="395"/>
      <c r="K1184" s="396"/>
      <c r="L1184" s="397"/>
    </row>
    <row r="1185" spans="8:12">
      <c r="H1185" s="350"/>
      <c r="I1185" s="394"/>
      <c r="J1185" s="395"/>
      <c r="K1185" s="396"/>
      <c r="L1185" s="397"/>
    </row>
    <row r="1186" spans="8:12">
      <c r="H1186" s="350"/>
      <c r="I1186" s="394"/>
      <c r="J1186" s="395"/>
      <c r="K1186" s="396"/>
      <c r="L1186" s="397"/>
    </row>
    <row r="1187" spans="8:12">
      <c r="H1187" s="350"/>
      <c r="I1187" s="394"/>
      <c r="J1187" s="395"/>
      <c r="K1187" s="396"/>
      <c r="L1187" s="397"/>
    </row>
    <row r="1188" spans="8:12">
      <c r="H1188" s="350"/>
      <c r="I1188" s="394"/>
      <c r="J1188" s="395"/>
      <c r="K1188" s="396"/>
      <c r="L1188" s="397"/>
    </row>
    <row r="1189" spans="8:12">
      <c r="H1189" s="350"/>
      <c r="I1189" s="394"/>
      <c r="J1189" s="395"/>
      <c r="K1189" s="396"/>
      <c r="L1189" s="397"/>
    </row>
    <row r="1190" spans="8:12">
      <c r="H1190" s="350"/>
      <c r="I1190" s="394"/>
      <c r="J1190" s="395"/>
      <c r="K1190" s="396"/>
      <c r="L1190" s="397"/>
    </row>
    <row r="1191" spans="8:12">
      <c r="H1191" s="350"/>
      <c r="I1191" s="394"/>
      <c r="J1191" s="395"/>
      <c r="K1191" s="396"/>
      <c r="L1191" s="397"/>
    </row>
    <row r="1192" spans="8:12">
      <c r="H1192" s="350"/>
      <c r="I1192" s="394"/>
      <c r="J1192" s="395"/>
      <c r="K1192" s="396"/>
      <c r="L1192" s="397"/>
    </row>
    <row r="1193" spans="8:12">
      <c r="H1193" s="350"/>
      <c r="I1193" s="394"/>
      <c r="J1193" s="395"/>
      <c r="K1193" s="396"/>
      <c r="L1193" s="397"/>
    </row>
    <row r="1194" spans="8:12">
      <c r="H1194" s="350"/>
      <c r="I1194" s="394"/>
      <c r="J1194" s="395"/>
      <c r="K1194" s="396"/>
      <c r="L1194" s="397"/>
    </row>
    <row r="1195" spans="8:12">
      <c r="H1195" s="350"/>
      <c r="I1195" s="394"/>
      <c r="J1195" s="395"/>
      <c r="K1195" s="396"/>
      <c r="L1195" s="397"/>
    </row>
    <row r="1196" spans="8:12">
      <c r="H1196" s="350"/>
      <c r="I1196" s="394"/>
      <c r="J1196" s="395"/>
      <c r="K1196" s="396"/>
      <c r="L1196" s="397"/>
    </row>
    <row r="1197" spans="8:12">
      <c r="H1197" s="350"/>
      <c r="I1197" s="394"/>
      <c r="J1197" s="395"/>
      <c r="K1197" s="396"/>
      <c r="L1197" s="397"/>
    </row>
    <row r="1198" spans="8:12">
      <c r="H1198" s="350"/>
      <c r="I1198" s="394"/>
      <c r="J1198" s="395"/>
      <c r="K1198" s="396"/>
      <c r="L1198" s="397"/>
    </row>
    <row r="1199" spans="8:12">
      <c r="H1199" s="350"/>
      <c r="I1199" s="394"/>
      <c r="J1199" s="395"/>
      <c r="K1199" s="396"/>
      <c r="L1199" s="397"/>
    </row>
    <row r="1200" spans="8:12">
      <c r="H1200" s="350"/>
      <c r="I1200" s="394"/>
      <c r="J1200" s="395"/>
      <c r="K1200" s="396"/>
      <c r="L1200" s="397"/>
    </row>
    <row r="1201" spans="8:12">
      <c r="H1201" s="350"/>
      <c r="I1201" s="394"/>
      <c r="J1201" s="395"/>
      <c r="K1201" s="396"/>
      <c r="L1201" s="397"/>
    </row>
    <row r="1202" spans="8:12">
      <c r="H1202" s="350"/>
      <c r="I1202" s="394"/>
      <c r="J1202" s="395"/>
      <c r="K1202" s="396"/>
      <c r="L1202" s="397"/>
    </row>
    <row r="1203" spans="8:12">
      <c r="H1203" s="350"/>
      <c r="I1203" s="394"/>
      <c r="J1203" s="395"/>
      <c r="K1203" s="396"/>
      <c r="L1203" s="397"/>
    </row>
    <row r="1204" spans="8:12">
      <c r="H1204" s="350"/>
      <c r="I1204" s="394"/>
      <c r="J1204" s="395"/>
      <c r="K1204" s="396"/>
      <c r="L1204" s="397"/>
    </row>
    <row r="1205" spans="8:12">
      <c r="H1205" s="350"/>
      <c r="I1205" s="394"/>
      <c r="J1205" s="395"/>
      <c r="K1205" s="396"/>
      <c r="L1205" s="397"/>
    </row>
    <row r="1206" spans="8:12">
      <c r="H1206" s="350"/>
      <c r="I1206" s="394"/>
      <c r="J1206" s="395"/>
      <c r="K1206" s="396"/>
      <c r="L1206" s="397"/>
    </row>
    <row r="1207" spans="8:12">
      <c r="H1207" s="350"/>
      <c r="I1207" s="394"/>
      <c r="J1207" s="395"/>
      <c r="K1207" s="396"/>
      <c r="L1207" s="397"/>
    </row>
    <row r="1208" spans="8:12">
      <c r="H1208" s="350"/>
      <c r="I1208" s="394"/>
      <c r="J1208" s="395"/>
      <c r="K1208" s="396"/>
      <c r="L1208" s="397"/>
    </row>
    <row r="1209" spans="8:12">
      <c r="H1209" s="350"/>
      <c r="I1209" s="394"/>
      <c r="J1209" s="395"/>
      <c r="K1209" s="396"/>
      <c r="L1209" s="397"/>
    </row>
    <row r="1210" spans="8:12">
      <c r="H1210" s="350"/>
      <c r="I1210" s="394"/>
      <c r="J1210" s="395"/>
      <c r="K1210" s="396"/>
      <c r="L1210" s="397"/>
    </row>
    <row r="1211" spans="8:12">
      <c r="H1211" s="350"/>
      <c r="I1211" s="394"/>
      <c r="J1211" s="395"/>
      <c r="K1211" s="396"/>
      <c r="L1211" s="397"/>
    </row>
    <row r="1212" spans="8:12">
      <c r="H1212" s="350"/>
      <c r="I1212" s="394"/>
      <c r="J1212" s="395"/>
      <c r="K1212" s="396"/>
      <c r="L1212" s="397"/>
    </row>
    <row r="1213" spans="8:12">
      <c r="H1213" s="350"/>
      <c r="I1213" s="394"/>
      <c r="J1213" s="395"/>
      <c r="K1213" s="396"/>
      <c r="L1213" s="397"/>
    </row>
    <row r="1214" spans="8:12">
      <c r="H1214" s="350"/>
      <c r="I1214" s="394"/>
      <c r="J1214" s="395"/>
      <c r="K1214" s="396"/>
      <c r="L1214" s="397"/>
    </row>
    <row r="1215" spans="8:12">
      <c r="H1215" s="350"/>
      <c r="I1215" s="394"/>
      <c r="J1215" s="395"/>
      <c r="K1215" s="396"/>
      <c r="L1215" s="397"/>
    </row>
    <row r="1216" spans="8:12">
      <c r="H1216" s="350"/>
      <c r="I1216" s="394"/>
      <c r="J1216" s="395"/>
      <c r="K1216" s="396"/>
      <c r="L1216" s="397"/>
    </row>
    <row r="1217" spans="8:12">
      <c r="H1217" s="350"/>
      <c r="I1217" s="394"/>
      <c r="J1217" s="395"/>
      <c r="K1217" s="396"/>
      <c r="L1217" s="397"/>
    </row>
    <row r="1218" spans="8:12">
      <c r="H1218" s="350"/>
      <c r="I1218" s="394"/>
      <c r="J1218" s="395"/>
      <c r="K1218" s="396"/>
      <c r="L1218" s="397"/>
    </row>
    <row r="1219" spans="8:12">
      <c r="H1219" s="350"/>
      <c r="I1219" s="394"/>
      <c r="J1219" s="395"/>
      <c r="K1219" s="396"/>
      <c r="L1219" s="397"/>
    </row>
    <row r="1220" spans="8:12">
      <c r="H1220" s="350"/>
      <c r="I1220" s="394"/>
      <c r="J1220" s="395"/>
      <c r="K1220" s="396"/>
      <c r="L1220" s="397"/>
    </row>
    <row r="1221" spans="8:12">
      <c r="H1221" s="350"/>
      <c r="I1221" s="394"/>
      <c r="J1221" s="395"/>
      <c r="K1221" s="396"/>
      <c r="L1221" s="397"/>
    </row>
    <row r="1222" spans="8:12">
      <c r="H1222" s="350"/>
      <c r="I1222" s="394"/>
      <c r="J1222" s="395"/>
      <c r="K1222" s="396"/>
      <c r="L1222" s="397"/>
    </row>
    <row r="1223" spans="8:12">
      <c r="H1223" s="350"/>
      <c r="I1223" s="394"/>
      <c r="J1223" s="395"/>
      <c r="K1223" s="396"/>
      <c r="L1223" s="397"/>
    </row>
    <row r="1224" spans="8:12">
      <c r="H1224" s="350"/>
      <c r="I1224" s="394"/>
      <c r="J1224" s="395"/>
      <c r="K1224" s="396"/>
      <c r="L1224" s="397"/>
    </row>
    <row r="1225" spans="8:12">
      <c r="H1225" s="350"/>
      <c r="I1225" s="394"/>
      <c r="J1225" s="395"/>
      <c r="K1225" s="396"/>
      <c r="L1225" s="397"/>
    </row>
    <row r="1226" spans="8:12">
      <c r="H1226" s="350"/>
      <c r="I1226" s="394"/>
      <c r="J1226" s="395"/>
      <c r="K1226" s="396"/>
      <c r="L1226" s="397"/>
    </row>
    <row r="1227" spans="8:12">
      <c r="H1227" s="350"/>
      <c r="I1227" s="394"/>
      <c r="J1227" s="395"/>
      <c r="K1227" s="396"/>
      <c r="L1227" s="397"/>
    </row>
    <row r="1228" spans="8:12">
      <c r="H1228" s="350"/>
      <c r="I1228" s="394"/>
      <c r="J1228" s="395"/>
      <c r="K1228" s="396"/>
      <c r="L1228" s="397"/>
    </row>
    <row r="1229" spans="8:12">
      <c r="H1229" s="350"/>
      <c r="I1229" s="394"/>
      <c r="J1229" s="395"/>
      <c r="K1229" s="396"/>
      <c r="L1229" s="397"/>
    </row>
    <row r="1230" spans="8:12">
      <c r="H1230" s="350"/>
      <c r="I1230" s="394"/>
      <c r="J1230" s="395"/>
      <c r="K1230" s="396"/>
      <c r="L1230" s="397"/>
    </row>
    <row r="1231" spans="8:12">
      <c r="H1231" s="350"/>
      <c r="I1231" s="394"/>
      <c r="J1231" s="395"/>
      <c r="K1231" s="396"/>
      <c r="L1231" s="397"/>
    </row>
    <row r="1232" spans="8:12">
      <c r="H1232" s="350"/>
      <c r="I1232" s="394"/>
      <c r="J1232" s="395"/>
      <c r="K1232" s="396"/>
      <c r="L1232" s="397"/>
    </row>
    <row r="1233" spans="8:12">
      <c r="H1233" s="350"/>
      <c r="I1233" s="394"/>
      <c r="J1233" s="395"/>
      <c r="K1233" s="396"/>
      <c r="L1233" s="397"/>
    </row>
    <row r="1234" spans="8:12">
      <c r="H1234" s="350"/>
      <c r="I1234" s="394"/>
      <c r="J1234" s="395"/>
      <c r="K1234" s="396"/>
      <c r="L1234" s="397"/>
    </row>
    <row r="1235" spans="8:12">
      <c r="H1235" s="350"/>
      <c r="I1235" s="394"/>
      <c r="J1235" s="395"/>
      <c r="K1235" s="396"/>
      <c r="L1235" s="397"/>
    </row>
    <row r="1236" spans="8:12">
      <c r="H1236" s="350"/>
      <c r="I1236" s="394"/>
      <c r="J1236" s="395"/>
      <c r="K1236" s="396"/>
      <c r="L1236" s="397"/>
    </row>
    <row r="1237" spans="8:12">
      <c r="H1237" s="350"/>
      <c r="I1237" s="394"/>
      <c r="J1237" s="395"/>
      <c r="K1237" s="396"/>
      <c r="L1237" s="397"/>
    </row>
    <row r="1238" spans="8:12">
      <c r="H1238" s="350"/>
      <c r="I1238" s="394"/>
      <c r="J1238" s="395"/>
      <c r="K1238" s="396"/>
      <c r="L1238" s="397"/>
    </row>
    <row r="1239" spans="8:12">
      <c r="H1239" s="350"/>
      <c r="I1239" s="394"/>
      <c r="J1239" s="395"/>
      <c r="K1239" s="396"/>
      <c r="L1239" s="397"/>
    </row>
    <row r="1240" spans="8:12">
      <c r="H1240" s="350"/>
      <c r="I1240" s="394"/>
      <c r="J1240" s="395"/>
      <c r="K1240" s="396"/>
      <c r="L1240" s="397"/>
    </row>
    <row r="1241" spans="8:12">
      <c r="H1241" s="350"/>
      <c r="I1241" s="394"/>
      <c r="J1241" s="395"/>
      <c r="K1241" s="396"/>
      <c r="L1241" s="397"/>
    </row>
    <row r="1242" spans="8:12">
      <c r="H1242" s="350"/>
      <c r="I1242" s="394"/>
      <c r="J1242" s="395"/>
      <c r="K1242" s="396"/>
      <c r="L1242" s="397"/>
    </row>
    <row r="1243" spans="8:12">
      <c r="H1243" s="350"/>
      <c r="I1243" s="394"/>
      <c r="J1243" s="395"/>
      <c r="K1243" s="396"/>
      <c r="L1243" s="397"/>
    </row>
    <row r="1244" spans="8:12">
      <c r="H1244" s="350"/>
      <c r="I1244" s="394"/>
      <c r="J1244" s="395"/>
      <c r="K1244" s="396"/>
      <c r="L1244" s="397"/>
    </row>
    <row r="1245" spans="8:12">
      <c r="H1245" s="350"/>
      <c r="I1245" s="394"/>
      <c r="J1245" s="395"/>
      <c r="K1245" s="396"/>
      <c r="L1245" s="397"/>
    </row>
    <row r="1246" spans="8:12">
      <c r="H1246" s="350"/>
      <c r="I1246" s="394"/>
      <c r="J1246" s="395"/>
      <c r="K1246" s="396"/>
      <c r="L1246" s="397"/>
    </row>
    <row r="1247" spans="8:12">
      <c r="H1247" s="350"/>
      <c r="I1247" s="394"/>
      <c r="J1247" s="395"/>
      <c r="K1247" s="396"/>
      <c r="L1247" s="397"/>
    </row>
    <row r="1248" spans="8:12">
      <c r="H1248" s="350"/>
      <c r="I1248" s="394"/>
      <c r="J1248" s="395"/>
      <c r="K1248" s="396"/>
      <c r="L1248" s="397"/>
    </row>
    <row r="1249" spans="8:12">
      <c r="H1249" s="350"/>
      <c r="I1249" s="394"/>
      <c r="J1249" s="395"/>
      <c r="K1249" s="396"/>
      <c r="L1249" s="397"/>
    </row>
    <row r="1250" spans="8:12">
      <c r="H1250" s="350"/>
      <c r="I1250" s="394"/>
      <c r="J1250" s="395"/>
      <c r="K1250" s="396"/>
      <c r="L1250" s="397"/>
    </row>
    <row r="1251" spans="8:12">
      <c r="H1251" s="350"/>
      <c r="I1251" s="394"/>
      <c r="J1251" s="395"/>
      <c r="K1251" s="396"/>
      <c r="L1251" s="397"/>
    </row>
    <row r="1252" spans="8:12">
      <c r="H1252" s="350"/>
      <c r="I1252" s="394"/>
      <c r="J1252" s="395"/>
      <c r="K1252" s="396"/>
      <c r="L1252" s="397"/>
    </row>
    <row r="1253" spans="8:12">
      <c r="H1253" s="350"/>
      <c r="I1253" s="394"/>
      <c r="J1253" s="395"/>
      <c r="K1253" s="396"/>
      <c r="L1253" s="397"/>
    </row>
    <row r="1254" spans="8:12">
      <c r="H1254" s="350"/>
      <c r="I1254" s="394"/>
      <c r="J1254" s="395"/>
      <c r="K1254" s="396"/>
      <c r="L1254" s="397"/>
    </row>
    <row r="1255" spans="8:12">
      <c r="H1255" s="350"/>
      <c r="I1255" s="394"/>
      <c r="J1255" s="395"/>
      <c r="K1255" s="396"/>
      <c r="L1255" s="397"/>
    </row>
    <row r="1256" spans="8:12">
      <c r="H1256" s="350"/>
      <c r="I1256" s="394"/>
      <c r="J1256" s="395"/>
      <c r="K1256" s="396"/>
      <c r="L1256" s="397"/>
    </row>
    <row r="1257" spans="8:12">
      <c r="H1257" s="350"/>
      <c r="I1257" s="394"/>
      <c r="J1257" s="395"/>
      <c r="K1257" s="396"/>
      <c r="L1257" s="397"/>
    </row>
    <row r="1258" spans="8:12">
      <c r="H1258" s="350"/>
      <c r="I1258" s="394"/>
      <c r="J1258" s="395"/>
      <c r="K1258" s="396"/>
      <c r="L1258" s="397"/>
    </row>
    <row r="1259" spans="8:12">
      <c r="H1259" s="350"/>
      <c r="I1259" s="394"/>
      <c r="J1259" s="395"/>
      <c r="K1259" s="396"/>
      <c r="L1259" s="397"/>
    </row>
    <row r="1260" spans="8:12">
      <c r="H1260" s="350"/>
      <c r="I1260" s="394"/>
      <c r="J1260" s="395"/>
      <c r="K1260" s="396"/>
      <c r="L1260" s="397"/>
    </row>
    <row r="1261" spans="8:12">
      <c r="H1261" s="350"/>
      <c r="I1261" s="394"/>
      <c r="J1261" s="395"/>
      <c r="K1261" s="396"/>
      <c r="L1261" s="397"/>
    </row>
    <row r="1262" spans="8:12">
      <c r="H1262" s="350"/>
      <c r="I1262" s="394"/>
      <c r="J1262" s="395"/>
      <c r="K1262" s="396"/>
      <c r="L1262" s="397"/>
    </row>
    <row r="1263" spans="8:12">
      <c r="H1263" s="350"/>
      <c r="I1263" s="394"/>
      <c r="J1263" s="395"/>
      <c r="K1263" s="396"/>
      <c r="L1263" s="397"/>
    </row>
    <row r="1264" spans="8:12">
      <c r="H1264" s="350"/>
      <c r="I1264" s="394"/>
      <c r="J1264" s="395"/>
      <c r="K1264" s="396"/>
      <c r="L1264" s="397"/>
    </row>
    <row r="1265" spans="8:12">
      <c r="H1265" s="350"/>
      <c r="I1265" s="394"/>
      <c r="J1265" s="395"/>
      <c r="K1265" s="396"/>
      <c r="L1265" s="397"/>
    </row>
    <row r="1266" spans="8:12">
      <c r="H1266" s="350"/>
      <c r="I1266" s="394"/>
      <c r="J1266" s="395"/>
      <c r="K1266" s="396"/>
      <c r="L1266" s="397"/>
    </row>
    <row r="1267" spans="8:12">
      <c r="H1267" s="350"/>
      <c r="I1267" s="394"/>
      <c r="J1267" s="395"/>
      <c r="K1267" s="396"/>
      <c r="L1267" s="397"/>
    </row>
    <row r="1268" spans="8:12">
      <c r="H1268" s="350"/>
      <c r="I1268" s="394"/>
      <c r="J1268" s="395"/>
      <c r="K1268" s="396"/>
      <c r="L1268" s="397"/>
    </row>
    <row r="1269" spans="8:12">
      <c r="H1269" s="350"/>
      <c r="I1269" s="394"/>
      <c r="J1269" s="395"/>
      <c r="K1269" s="396"/>
      <c r="L1269" s="397"/>
    </row>
    <row r="1270" spans="8:12">
      <c r="H1270" s="350"/>
      <c r="I1270" s="394"/>
      <c r="J1270" s="395"/>
      <c r="K1270" s="396"/>
      <c r="L1270" s="397"/>
    </row>
    <row r="1271" spans="8:12">
      <c r="H1271" s="350"/>
      <c r="I1271" s="394"/>
      <c r="J1271" s="395"/>
      <c r="K1271" s="396"/>
      <c r="L1271" s="397"/>
    </row>
    <row r="1272" spans="8:12">
      <c r="H1272" s="350"/>
      <c r="I1272" s="394"/>
      <c r="J1272" s="395"/>
      <c r="K1272" s="396"/>
      <c r="L1272" s="397"/>
    </row>
    <row r="1273" spans="8:12">
      <c r="H1273" s="350"/>
      <c r="I1273" s="394"/>
      <c r="J1273" s="395"/>
      <c r="K1273" s="396"/>
      <c r="L1273" s="397"/>
    </row>
    <row r="1274" spans="8:12">
      <c r="H1274" s="350"/>
      <c r="I1274" s="394"/>
      <c r="J1274" s="395"/>
      <c r="K1274" s="396"/>
      <c r="L1274" s="397"/>
    </row>
    <row r="1275" spans="8:12">
      <c r="H1275" s="350"/>
      <c r="I1275" s="394"/>
      <c r="J1275" s="395"/>
      <c r="K1275" s="396"/>
      <c r="L1275" s="397"/>
    </row>
    <row r="1276" spans="8:12">
      <c r="H1276" s="350"/>
      <c r="I1276" s="394"/>
      <c r="J1276" s="395"/>
      <c r="K1276" s="396"/>
      <c r="L1276" s="397"/>
    </row>
    <row r="1277" spans="8:12">
      <c r="H1277" s="350"/>
      <c r="I1277" s="394"/>
      <c r="J1277" s="395"/>
      <c r="K1277" s="396"/>
      <c r="L1277" s="397"/>
    </row>
    <row r="1278" spans="8:12">
      <c r="H1278" s="350"/>
      <c r="I1278" s="394"/>
      <c r="J1278" s="395"/>
      <c r="K1278" s="396"/>
      <c r="L1278" s="397"/>
    </row>
    <row r="1279" spans="8:12">
      <c r="H1279" s="350"/>
      <c r="I1279" s="394"/>
      <c r="J1279" s="395"/>
      <c r="K1279" s="396"/>
      <c r="L1279" s="397"/>
    </row>
    <row r="1280" spans="8:12">
      <c r="H1280" s="350"/>
      <c r="I1280" s="394"/>
      <c r="J1280" s="395"/>
      <c r="K1280" s="396"/>
      <c r="L1280" s="397"/>
    </row>
    <row r="1281" spans="8:12">
      <c r="H1281" s="350"/>
      <c r="I1281" s="394"/>
      <c r="J1281" s="395"/>
      <c r="K1281" s="396"/>
      <c r="L1281" s="397"/>
    </row>
    <row r="1282" spans="8:12">
      <c r="H1282" s="350"/>
      <c r="I1282" s="394"/>
      <c r="J1282" s="395"/>
      <c r="K1282" s="396"/>
      <c r="L1282" s="397"/>
    </row>
    <row r="1283" spans="8:12">
      <c r="H1283" s="350"/>
      <c r="I1283" s="394"/>
      <c r="J1283" s="395"/>
      <c r="K1283" s="396"/>
      <c r="L1283" s="397"/>
    </row>
    <row r="1284" spans="8:12">
      <c r="H1284" s="350"/>
      <c r="I1284" s="394"/>
      <c r="J1284" s="395"/>
      <c r="K1284" s="396"/>
      <c r="L1284" s="397"/>
    </row>
    <row r="1285" spans="8:12">
      <c r="H1285" s="350"/>
      <c r="I1285" s="394"/>
      <c r="J1285" s="395"/>
      <c r="K1285" s="396"/>
      <c r="L1285" s="397"/>
    </row>
    <row r="1286" spans="8:12">
      <c r="H1286" s="350"/>
      <c r="I1286" s="394"/>
      <c r="J1286" s="395"/>
      <c r="K1286" s="396"/>
      <c r="L1286" s="397"/>
    </row>
    <row r="1287" spans="8:12">
      <c r="H1287" s="350"/>
      <c r="I1287" s="394"/>
      <c r="J1287" s="395"/>
      <c r="K1287" s="396"/>
      <c r="L1287" s="397"/>
    </row>
    <row r="1288" spans="8:12">
      <c r="H1288" s="350"/>
      <c r="I1288" s="394"/>
      <c r="J1288" s="395"/>
      <c r="K1288" s="396"/>
      <c r="L1288" s="397"/>
    </row>
    <row r="1289" spans="8:12">
      <c r="H1289" s="350"/>
      <c r="I1289" s="394"/>
      <c r="J1289" s="395"/>
      <c r="K1289" s="396"/>
      <c r="L1289" s="397"/>
    </row>
    <row r="1290" spans="8:12">
      <c r="H1290" s="350"/>
      <c r="I1290" s="394"/>
      <c r="J1290" s="395"/>
      <c r="K1290" s="396"/>
      <c r="L1290" s="397"/>
    </row>
    <row r="1291" spans="8:12">
      <c r="H1291" s="350"/>
      <c r="I1291" s="394"/>
      <c r="J1291" s="395"/>
      <c r="K1291" s="396"/>
      <c r="L1291" s="397"/>
    </row>
    <row r="1292" spans="8:12">
      <c r="H1292" s="350"/>
      <c r="I1292" s="394"/>
      <c r="J1292" s="395"/>
      <c r="K1292" s="396"/>
      <c r="L1292" s="397"/>
    </row>
    <row r="1293" spans="8:12">
      <c r="H1293" s="350"/>
      <c r="I1293" s="394"/>
      <c r="J1293" s="395"/>
      <c r="K1293" s="396"/>
      <c r="L1293" s="397"/>
    </row>
    <row r="1294" spans="8:12">
      <c r="H1294" s="350"/>
      <c r="I1294" s="394"/>
      <c r="J1294" s="395"/>
      <c r="K1294" s="396"/>
      <c r="L1294" s="397"/>
    </row>
    <row r="1295" spans="8:12">
      <c r="H1295" s="350"/>
      <c r="I1295" s="394"/>
      <c r="J1295" s="395"/>
      <c r="K1295" s="396"/>
      <c r="L1295" s="397"/>
    </row>
    <row r="1296" spans="8:12">
      <c r="H1296" s="350"/>
      <c r="I1296" s="394"/>
      <c r="J1296" s="395"/>
      <c r="K1296" s="396"/>
      <c r="L1296" s="397"/>
    </row>
    <row r="1297" spans="8:12">
      <c r="H1297" s="350"/>
      <c r="I1297" s="394"/>
      <c r="J1297" s="395"/>
      <c r="K1297" s="396"/>
      <c r="L1297" s="397"/>
    </row>
    <row r="1298" spans="8:12">
      <c r="H1298" s="350"/>
      <c r="I1298" s="394"/>
      <c r="J1298" s="395"/>
      <c r="K1298" s="396"/>
      <c r="L1298" s="397"/>
    </row>
    <row r="1299" spans="8:12">
      <c r="H1299" s="350"/>
      <c r="I1299" s="394"/>
      <c r="J1299" s="395"/>
      <c r="K1299" s="396"/>
      <c r="L1299" s="397"/>
    </row>
    <row r="1300" spans="8:12">
      <c r="H1300" s="350"/>
      <c r="I1300" s="394"/>
      <c r="J1300" s="395"/>
      <c r="K1300" s="396"/>
      <c r="L1300" s="397"/>
    </row>
    <row r="1301" spans="8:12">
      <c r="H1301" s="350"/>
      <c r="I1301" s="394"/>
      <c r="J1301" s="395"/>
      <c r="K1301" s="396"/>
      <c r="L1301" s="397"/>
    </row>
    <row r="1302" spans="8:12">
      <c r="H1302" s="350"/>
      <c r="I1302" s="394"/>
      <c r="J1302" s="395"/>
      <c r="K1302" s="396"/>
      <c r="L1302" s="397"/>
    </row>
    <row r="1303" spans="8:12">
      <c r="H1303" s="350"/>
      <c r="I1303" s="394"/>
      <c r="J1303" s="395"/>
      <c r="K1303" s="396"/>
      <c r="L1303" s="397"/>
    </row>
    <row r="1304" spans="8:12">
      <c r="H1304" s="350"/>
      <c r="I1304" s="394"/>
      <c r="J1304" s="395"/>
      <c r="K1304" s="396"/>
      <c r="L1304" s="397"/>
    </row>
    <row r="1305" spans="8:12">
      <c r="H1305" s="350"/>
      <c r="I1305" s="394"/>
      <c r="J1305" s="395"/>
      <c r="K1305" s="396"/>
      <c r="L1305" s="397"/>
    </row>
    <row r="1306" spans="8:12">
      <c r="H1306" s="350"/>
      <c r="I1306" s="394"/>
      <c r="J1306" s="395"/>
      <c r="K1306" s="396"/>
      <c r="L1306" s="397"/>
    </row>
    <row r="1307" spans="8:12">
      <c r="H1307" s="350"/>
      <c r="I1307" s="394"/>
      <c r="J1307" s="395"/>
      <c r="K1307" s="396"/>
      <c r="L1307" s="397"/>
    </row>
    <row r="1308" spans="8:12">
      <c r="H1308" s="350"/>
      <c r="I1308" s="394"/>
      <c r="J1308" s="395"/>
      <c r="K1308" s="396"/>
      <c r="L1308" s="397"/>
    </row>
    <row r="1309" spans="8:12">
      <c r="H1309" s="350"/>
      <c r="I1309" s="394"/>
      <c r="J1309" s="395"/>
      <c r="K1309" s="396"/>
      <c r="L1309" s="397"/>
    </row>
    <row r="1310" spans="8:12">
      <c r="H1310" s="350"/>
      <c r="I1310" s="394"/>
      <c r="J1310" s="395"/>
      <c r="K1310" s="396"/>
      <c r="L1310" s="397"/>
    </row>
    <row r="1311" spans="8:12">
      <c r="H1311" s="350"/>
      <c r="I1311" s="394"/>
      <c r="J1311" s="395"/>
      <c r="K1311" s="396"/>
      <c r="L1311" s="397"/>
    </row>
    <row r="1312" spans="8:12">
      <c r="H1312" s="350"/>
      <c r="I1312" s="394"/>
      <c r="J1312" s="395"/>
      <c r="K1312" s="396"/>
      <c r="L1312" s="397"/>
    </row>
    <row r="1313" spans="8:12">
      <c r="H1313" s="350"/>
      <c r="I1313" s="394"/>
      <c r="J1313" s="395"/>
      <c r="K1313" s="396"/>
      <c r="L1313" s="397"/>
    </row>
    <row r="1314" spans="8:12">
      <c r="H1314" s="350"/>
      <c r="I1314" s="394"/>
      <c r="J1314" s="395"/>
      <c r="K1314" s="396"/>
      <c r="L1314" s="397"/>
    </row>
    <row r="1315" spans="8:12">
      <c r="H1315" s="350"/>
      <c r="I1315" s="394"/>
      <c r="J1315" s="395"/>
      <c r="K1315" s="396"/>
      <c r="L1315" s="397"/>
    </row>
    <row r="1316" spans="8:12">
      <c r="H1316" s="350"/>
      <c r="I1316" s="394"/>
      <c r="J1316" s="395"/>
      <c r="K1316" s="396"/>
      <c r="L1316" s="397"/>
    </row>
    <row r="1317" spans="8:12">
      <c r="H1317" s="350"/>
      <c r="I1317" s="394"/>
      <c r="J1317" s="395"/>
      <c r="K1317" s="396"/>
      <c r="L1317" s="397"/>
    </row>
    <row r="1318" spans="8:12">
      <c r="H1318" s="350"/>
      <c r="I1318" s="394"/>
      <c r="J1318" s="395"/>
      <c r="K1318" s="396"/>
      <c r="L1318" s="397"/>
    </row>
    <row r="1319" spans="8:12">
      <c r="H1319" s="350"/>
      <c r="I1319" s="394"/>
      <c r="J1319" s="395"/>
      <c r="K1319" s="396"/>
      <c r="L1319" s="397"/>
    </row>
    <row r="1320" spans="8:12">
      <c r="H1320" s="350"/>
      <c r="I1320" s="394"/>
      <c r="J1320" s="395"/>
      <c r="K1320" s="396"/>
      <c r="L1320" s="397"/>
    </row>
    <row r="1321" spans="8:12">
      <c r="H1321" s="350"/>
      <c r="I1321" s="394"/>
      <c r="J1321" s="395"/>
      <c r="K1321" s="396"/>
      <c r="L1321" s="397"/>
    </row>
    <row r="1322" spans="8:12">
      <c r="H1322" s="350"/>
      <c r="I1322" s="394"/>
      <c r="J1322" s="395"/>
      <c r="K1322" s="396"/>
      <c r="L1322" s="397"/>
    </row>
    <row r="1323" spans="8:12">
      <c r="H1323" s="350"/>
      <c r="I1323" s="394"/>
      <c r="J1323" s="395"/>
      <c r="K1323" s="396"/>
      <c r="L1323" s="397"/>
    </row>
    <row r="1324" spans="8:12">
      <c r="H1324" s="350"/>
      <c r="I1324" s="394"/>
      <c r="J1324" s="395"/>
      <c r="K1324" s="396"/>
      <c r="L1324" s="397"/>
    </row>
    <row r="1325" spans="8:12">
      <c r="H1325" s="350"/>
      <c r="I1325" s="394"/>
      <c r="J1325" s="395"/>
      <c r="K1325" s="396"/>
      <c r="L1325" s="397"/>
    </row>
    <row r="1326" spans="8:12">
      <c r="H1326" s="350"/>
      <c r="I1326" s="394"/>
      <c r="J1326" s="395"/>
      <c r="K1326" s="396"/>
      <c r="L1326" s="397"/>
    </row>
    <row r="1327" spans="8:12">
      <c r="H1327" s="350"/>
      <c r="I1327" s="394"/>
      <c r="J1327" s="395"/>
      <c r="K1327" s="396"/>
      <c r="L1327" s="397"/>
    </row>
    <row r="1328" spans="8:12">
      <c r="H1328" s="350"/>
      <c r="I1328" s="394"/>
      <c r="J1328" s="395"/>
      <c r="K1328" s="396"/>
      <c r="L1328" s="397"/>
    </row>
    <row r="1329" spans="8:12">
      <c r="H1329" s="350"/>
      <c r="I1329" s="394"/>
      <c r="J1329" s="395"/>
      <c r="K1329" s="396"/>
      <c r="L1329" s="397"/>
    </row>
    <row r="1330" spans="8:12">
      <c r="H1330" s="350"/>
      <c r="I1330" s="394"/>
      <c r="J1330" s="395"/>
      <c r="K1330" s="396"/>
      <c r="L1330" s="397"/>
    </row>
    <row r="1331" spans="8:12">
      <c r="H1331" s="350"/>
      <c r="I1331" s="394"/>
      <c r="J1331" s="395"/>
      <c r="K1331" s="396"/>
      <c r="L1331" s="397"/>
    </row>
    <row r="1332" spans="8:12">
      <c r="H1332" s="350"/>
      <c r="I1332" s="394"/>
      <c r="J1332" s="395"/>
      <c r="K1332" s="396"/>
      <c r="L1332" s="397"/>
    </row>
    <row r="1333" spans="8:12">
      <c r="H1333" s="350"/>
      <c r="I1333" s="394"/>
      <c r="J1333" s="395"/>
      <c r="K1333" s="396"/>
      <c r="L1333" s="397"/>
    </row>
    <row r="1334" spans="8:12">
      <c r="H1334" s="350"/>
      <c r="I1334" s="394"/>
      <c r="J1334" s="395"/>
      <c r="K1334" s="396"/>
      <c r="L1334" s="397"/>
    </row>
    <row r="1335" spans="8:12">
      <c r="H1335" s="350"/>
      <c r="I1335" s="394"/>
      <c r="J1335" s="395"/>
      <c r="K1335" s="396"/>
      <c r="L1335" s="397"/>
    </row>
    <row r="1336" spans="8:12">
      <c r="H1336" s="350"/>
      <c r="I1336" s="394"/>
      <c r="J1336" s="395"/>
      <c r="K1336" s="396"/>
      <c r="L1336" s="397"/>
    </row>
    <row r="1337" spans="8:12">
      <c r="H1337" s="350"/>
      <c r="I1337" s="394"/>
      <c r="J1337" s="395"/>
      <c r="K1337" s="396"/>
      <c r="L1337" s="397"/>
    </row>
    <row r="1338" spans="8:12">
      <c r="H1338" s="350"/>
      <c r="I1338" s="394"/>
      <c r="J1338" s="395"/>
      <c r="K1338" s="396"/>
      <c r="L1338" s="397"/>
    </row>
    <row r="1339" spans="8:12">
      <c r="H1339" s="350"/>
      <c r="I1339" s="394"/>
      <c r="J1339" s="395"/>
      <c r="K1339" s="396"/>
      <c r="L1339" s="397"/>
    </row>
    <row r="1340" spans="8:12">
      <c r="H1340" s="350"/>
      <c r="I1340" s="394"/>
      <c r="J1340" s="395"/>
      <c r="K1340" s="396"/>
      <c r="L1340" s="397"/>
    </row>
    <row r="1341" spans="8:12">
      <c r="H1341" s="350"/>
      <c r="I1341" s="394"/>
      <c r="J1341" s="395"/>
      <c r="K1341" s="396"/>
      <c r="L1341" s="397"/>
    </row>
    <row r="1342" spans="8:12">
      <c r="H1342" s="350"/>
      <c r="I1342" s="394"/>
      <c r="J1342" s="395"/>
      <c r="K1342" s="396"/>
      <c r="L1342" s="397"/>
    </row>
    <row r="1343" spans="8:12">
      <c r="H1343" s="350"/>
      <c r="I1343" s="394"/>
      <c r="J1343" s="395"/>
      <c r="K1343" s="396"/>
      <c r="L1343" s="397"/>
    </row>
    <row r="1344" spans="8:12">
      <c r="H1344" s="350"/>
      <c r="I1344" s="394"/>
      <c r="J1344" s="395"/>
      <c r="K1344" s="396"/>
      <c r="L1344" s="397"/>
    </row>
    <row r="1345" spans="8:12">
      <c r="H1345" s="350"/>
      <c r="I1345" s="394"/>
      <c r="J1345" s="395"/>
      <c r="K1345" s="396"/>
      <c r="L1345" s="397"/>
    </row>
    <row r="1346" spans="8:12">
      <c r="H1346" s="350"/>
      <c r="I1346" s="394"/>
      <c r="J1346" s="395"/>
      <c r="K1346" s="396"/>
      <c r="L1346" s="397"/>
    </row>
    <row r="1347" spans="8:12">
      <c r="H1347" s="350"/>
      <c r="I1347" s="394"/>
      <c r="J1347" s="395"/>
      <c r="K1347" s="396"/>
      <c r="L1347" s="397"/>
    </row>
    <row r="1348" spans="8:12">
      <c r="H1348" s="350"/>
      <c r="I1348" s="394"/>
      <c r="J1348" s="395"/>
      <c r="K1348" s="396"/>
      <c r="L1348" s="397"/>
    </row>
    <row r="1349" spans="8:12">
      <c r="H1349" s="350"/>
      <c r="I1349" s="394"/>
      <c r="J1349" s="395"/>
      <c r="K1349" s="396"/>
      <c r="L1349" s="397"/>
    </row>
    <row r="1350" spans="8:12">
      <c r="H1350" s="350"/>
      <c r="I1350" s="394"/>
      <c r="J1350" s="395"/>
      <c r="K1350" s="396"/>
      <c r="L1350" s="397"/>
    </row>
    <row r="1351" spans="8:12">
      <c r="H1351" s="350"/>
      <c r="I1351" s="394"/>
      <c r="J1351" s="395"/>
      <c r="K1351" s="396"/>
      <c r="L1351" s="397"/>
    </row>
    <row r="1352" spans="8:12">
      <c r="H1352" s="350"/>
      <c r="I1352" s="394"/>
      <c r="J1352" s="395"/>
      <c r="K1352" s="396"/>
      <c r="L1352" s="397"/>
    </row>
    <row r="1353" spans="8:12">
      <c r="H1353" s="350"/>
      <c r="I1353" s="394"/>
      <c r="J1353" s="395"/>
      <c r="K1353" s="396"/>
      <c r="L1353" s="397"/>
    </row>
    <row r="1354" spans="8:12">
      <c r="H1354" s="350"/>
      <c r="I1354" s="394"/>
      <c r="J1354" s="395"/>
      <c r="K1354" s="396"/>
      <c r="L1354" s="397"/>
    </row>
    <row r="1355" spans="8:12">
      <c r="H1355" s="350"/>
      <c r="I1355" s="394"/>
      <c r="J1355" s="395"/>
      <c r="K1355" s="396"/>
      <c r="L1355" s="397"/>
    </row>
    <row r="1356" spans="8:12">
      <c r="H1356" s="350"/>
      <c r="I1356" s="394"/>
      <c r="J1356" s="395"/>
      <c r="K1356" s="396"/>
      <c r="L1356" s="397"/>
    </row>
    <row r="1357" spans="8:12">
      <c r="H1357" s="350"/>
      <c r="I1357" s="394"/>
      <c r="J1357" s="395"/>
      <c r="K1357" s="396"/>
      <c r="L1357" s="397"/>
    </row>
    <row r="1358" spans="8:12">
      <c r="H1358" s="350"/>
      <c r="I1358" s="394"/>
      <c r="J1358" s="395"/>
      <c r="K1358" s="396"/>
      <c r="L1358" s="397"/>
    </row>
    <row r="1359" spans="8:12">
      <c r="H1359" s="350"/>
      <c r="I1359" s="394"/>
      <c r="J1359" s="395"/>
      <c r="K1359" s="396"/>
      <c r="L1359" s="397"/>
    </row>
    <row r="1360" spans="8:12">
      <c r="H1360" s="350"/>
      <c r="I1360" s="394"/>
      <c r="J1360" s="395"/>
      <c r="K1360" s="396"/>
      <c r="L1360" s="397"/>
    </row>
    <row r="1361" spans="8:12">
      <c r="H1361" s="350"/>
      <c r="I1361" s="394"/>
      <c r="J1361" s="395"/>
      <c r="K1361" s="396"/>
      <c r="L1361" s="397"/>
    </row>
    <row r="1362" spans="8:12">
      <c r="H1362" s="350"/>
      <c r="I1362" s="394"/>
      <c r="J1362" s="395"/>
      <c r="K1362" s="396"/>
      <c r="L1362" s="397"/>
    </row>
    <row r="1363" spans="8:12">
      <c r="H1363" s="350"/>
      <c r="I1363" s="394"/>
      <c r="J1363" s="395"/>
      <c r="K1363" s="396"/>
      <c r="L1363" s="397"/>
    </row>
    <row r="1364" spans="8:12">
      <c r="H1364" s="350"/>
      <c r="I1364" s="394"/>
      <c r="J1364" s="395"/>
      <c r="K1364" s="396"/>
      <c r="L1364" s="397"/>
    </row>
    <row r="1365" spans="8:12">
      <c r="H1365" s="350"/>
      <c r="I1365" s="394"/>
      <c r="J1365" s="395"/>
      <c r="K1365" s="396"/>
      <c r="L1365" s="397"/>
    </row>
    <row r="1366" spans="8:12">
      <c r="H1366" s="350"/>
      <c r="I1366" s="394"/>
      <c r="J1366" s="395"/>
      <c r="K1366" s="396"/>
      <c r="L1366" s="397"/>
    </row>
    <row r="1367" spans="8:12">
      <c r="H1367" s="350"/>
      <c r="I1367" s="394"/>
      <c r="J1367" s="395"/>
      <c r="K1367" s="396"/>
      <c r="L1367" s="397"/>
    </row>
    <row r="1368" spans="8:12">
      <c r="H1368" s="350"/>
      <c r="I1368" s="394"/>
      <c r="J1368" s="395"/>
      <c r="K1368" s="396"/>
      <c r="L1368" s="397"/>
    </row>
    <row r="1369" spans="8:12">
      <c r="H1369" s="350"/>
      <c r="I1369" s="394"/>
      <c r="J1369" s="395"/>
      <c r="K1369" s="396"/>
      <c r="L1369" s="397"/>
    </row>
    <row r="1370" spans="8:12">
      <c r="H1370" s="350"/>
      <c r="I1370" s="394"/>
      <c r="J1370" s="395"/>
      <c r="K1370" s="396"/>
      <c r="L1370" s="397"/>
    </row>
    <row r="1371" spans="8:12">
      <c r="H1371" s="350"/>
      <c r="I1371" s="394"/>
      <c r="J1371" s="395"/>
      <c r="K1371" s="396"/>
      <c r="L1371" s="397"/>
    </row>
    <row r="1372" spans="8:12">
      <c r="H1372" s="350"/>
      <c r="I1372" s="394"/>
      <c r="J1372" s="395"/>
      <c r="K1372" s="396"/>
      <c r="L1372" s="397"/>
    </row>
    <row r="1373" spans="8:12">
      <c r="H1373" s="350"/>
      <c r="I1373" s="394"/>
      <c r="J1373" s="395"/>
      <c r="K1373" s="396"/>
      <c r="L1373" s="397"/>
    </row>
    <row r="1374" spans="8:12">
      <c r="H1374" s="350"/>
      <c r="I1374" s="394"/>
      <c r="J1374" s="395"/>
      <c r="K1374" s="396"/>
      <c r="L1374" s="397"/>
    </row>
    <row r="1375" spans="8:12">
      <c r="H1375" s="350"/>
      <c r="I1375" s="394"/>
      <c r="J1375" s="395"/>
      <c r="K1375" s="396"/>
      <c r="L1375" s="397"/>
    </row>
    <row r="1376" spans="8:12">
      <c r="H1376" s="350"/>
      <c r="I1376" s="394"/>
      <c r="J1376" s="395"/>
      <c r="K1376" s="396"/>
      <c r="L1376" s="397"/>
    </row>
    <row r="1377" spans="8:12">
      <c r="H1377" s="350"/>
      <c r="I1377" s="394"/>
      <c r="J1377" s="395"/>
      <c r="K1377" s="396"/>
      <c r="L1377" s="397"/>
    </row>
    <row r="1378" spans="8:12">
      <c r="H1378" s="350"/>
      <c r="I1378" s="394"/>
      <c r="J1378" s="395"/>
      <c r="K1378" s="396"/>
      <c r="L1378" s="397"/>
    </row>
    <row r="1379" spans="8:12">
      <c r="H1379" s="350"/>
      <c r="I1379" s="394"/>
      <c r="J1379" s="395"/>
      <c r="K1379" s="396"/>
      <c r="L1379" s="397"/>
    </row>
    <row r="1380" spans="8:12">
      <c r="H1380" s="350"/>
      <c r="I1380" s="394"/>
      <c r="J1380" s="395"/>
      <c r="K1380" s="396"/>
      <c r="L1380" s="397"/>
    </row>
    <row r="1381" spans="8:12">
      <c r="H1381" s="350"/>
      <c r="I1381" s="394"/>
      <c r="J1381" s="395"/>
      <c r="K1381" s="396"/>
      <c r="L1381" s="397"/>
    </row>
    <row r="1382" spans="8:12">
      <c r="H1382" s="350"/>
      <c r="I1382" s="394"/>
      <c r="J1382" s="395"/>
      <c r="K1382" s="396"/>
      <c r="L1382" s="397"/>
    </row>
    <row r="1383" spans="8:12">
      <c r="H1383" s="350"/>
      <c r="I1383" s="394"/>
      <c r="J1383" s="395"/>
      <c r="K1383" s="396"/>
      <c r="L1383" s="397"/>
    </row>
    <row r="1384" spans="8:12">
      <c r="H1384" s="350"/>
      <c r="I1384" s="394"/>
      <c r="J1384" s="395"/>
      <c r="K1384" s="396"/>
      <c r="L1384" s="397"/>
    </row>
    <row r="1385" spans="8:12">
      <c r="H1385" s="350"/>
      <c r="I1385" s="394"/>
      <c r="J1385" s="395"/>
      <c r="K1385" s="396"/>
      <c r="L1385" s="397"/>
    </row>
    <row r="1386" spans="8:12">
      <c r="H1386" s="350"/>
      <c r="I1386" s="394"/>
      <c r="J1386" s="395"/>
      <c r="K1386" s="396"/>
      <c r="L1386" s="397"/>
    </row>
    <row r="1387" spans="8:12">
      <c r="H1387" s="350"/>
      <c r="I1387" s="394"/>
      <c r="J1387" s="395"/>
      <c r="K1387" s="396"/>
      <c r="L1387" s="397"/>
    </row>
    <row r="1388" spans="8:12">
      <c r="H1388" s="350"/>
      <c r="I1388" s="394"/>
      <c r="J1388" s="395"/>
      <c r="K1388" s="396"/>
      <c r="L1388" s="397"/>
    </row>
    <row r="1389" spans="8:12">
      <c r="H1389" s="350"/>
      <c r="I1389" s="394"/>
      <c r="J1389" s="395"/>
      <c r="K1389" s="396"/>
      <c r="L1389" s="397"/>
    </row>
    <row r="1390" spans="8:12">
      <c r="H1390" s="350"/>
      <c r="I1390" s="394"/>
      <c r="J1390" s="395"/>
      <c r="K1390" s="396"/>
      <c r="L1390" s="397"/>
    </row>
    <row r="1391" spans="8:12">
      <c r="H1391" s="350"/>
      <c r="I1391" s="394"/>
      <c r="J1391" s="395"/>
      <c r="K1391" s="396"/>
      <c r="L1391" s="397"/>
    </row>
    <row r="1392" spans="8:12">
      <c r="H1392" s="350"/>
      <c r="I1392" s="394"/>
      <c r="J1392" s="395"/>
      <c r="K1392" s="396"/>
      <c r="L1392" s="397"/>
    </row>
    <row r="1393" spans="8:12">
      <c r="H1393" s="350"/>
      <c r="I1393" s="394"/>
      <c r="J1393" s="395"/>
      <c r="K1393" s="396"/>
      <c r="L1393" s="397"/>
    </row>
    <row r="1394" spans="8:12">
      <c r="H1394" s="350"/>
      <c r="I1394" s="394"/>
      <c r="J1394" s="395"/>
      <c r="K1394" s="396"/>
      <c r="L1394" s="397"/>
    </row>
    <row r="1395" spans="8:12">
      <c r="H1395" s="350"/>
      <c r="I1395" s="394"/>
      <c r="J1395" s="395"/>
      <c r="K1395" s="396"/>
      <c r="L1395" s="397"/>
    </row>
    <row r="1396" spans="8:12">
      <c r="H1396" s="350"/>
      <c r="I1396" s="394"/>
      <c r="J1396" s="395"/>
      <c r="K1396" s="396"/>
      <c r="L1396" s="397"/>
    </row>
    <row r="1397" spans="8:12">
      <c r="H1397" s="350"/>
      <c r="I1397" s="394"/>
      <c r="J1397" s="395"/>
      <c r="K1397" s="396"/>
      <c r="L1397" s="397"/>
    </row>
    <row r="1398" spans="8:12">
      <c r="H1398" s="350"/>
      <c r="I1398" s="394"/>
      <c r="J1398" s="395"/>
      <c r="K1398" s="396"/>
      <c r="L1398" s="397"/>
    </row>
    <row r="1399" spans="8:12">
      <c r="H1399" s="350"/>
      <c r="I1399" s="394"/>
      <c r="J1399" s="395"/>
      <c r="K1399" s="396"/>
      <c r="L1399" s="397"/>
    </row>
    <row r="1400" spans="8:12">
      <c r="H1400" s="350"/>
      <c r="I1400" s="394"/>
      <c r="J1400" s="395"/>
      <c r="K1400" s="396"/>
      <c r="L1400" s="397"/>
    </row>
    <row r="1401" spans="8:12">
      <c r="H1401" s="350"/>
      <c r="I1401" s="394"/>
      <c r="J1401" s="395"/>
      <c r="K1401" s="396"/>
      <c r="L1401" s="397"/>
    </row>
    <row r="1402" spans="8:12">
      <c r="H1402" s="350"/>
      <c r="I1402" s="351"/>
    </row>
    <row r="1403" spans="8:12">
      <c r="H1403" s="350"/>
      <c r="I1403" s="351"/>
    </row>
    <row r="1404" spans="8:12">
      <c r="H1404" s="350"/>
      <c r="I1404" s="351"/>
    </row>
    <row r="1405" spans="8:12">
      <c r="H1405" s="350"/>
      <c r="I1405" s="351"/>
    </row>
    <row r="1406" spans="8:12">
      <c r="H1406" s="350"/>
      <c r="I1406" s="351"/>
    </row>
    <row r="1407" spans="8:12">
      <c r="H1407" s="350"/>
      <c r="I1407" s="351"/>
    </row>
    <row r="1408" spans="8:12">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c r="I1552" s="351"/>
    </row>
    <row r="1553" spans="8:9">
      <c r="H1553" s="350"/>
      <c r="I1553" s="351"/>
    </row>
    <row r="1554" spans="8:9">
      <c r="H1554" s="350"/>
      <c r="I1554" s="351"/>
    </row>
    <row r="1555" spans="8:9">
      <c r="H1555" s="350"/>
      <c r="I1555" s="351"/>
    </row>
    <row r="1556" spans="8:9">
      <c r="H1556" s="350"/>
      <c r="I1556" s="351"/>
    </row>
    <row r="1557" spans="8:9">
      <c r="H1557" s="350"/>
      <c r="I1557" s="351"/>
    </row>
    <row r="1558" spans="8:9">
      <c r="H1558" s="350"/>
      <c r="I1558" s="351"/>
    </row>
    <row r="1559" spans="8:9">
      <c r="H1559" s="350"/>
      <c r="I1559" s="351"/>
    </row>
    <row r="1560" spans="8:9">
      <c r="H1560" s="350"/>
      <c r="I1560" s="351"/>
    </row>
    <row r="1561" spans="8:9">
      <c r="H1561" s="350"/>
      <c r="I1561" s="351"/>
    </row>
    <row r="1562" spans="8:9">
      <c r="H1562" s="350"/>
      <c r="I1562" s="351"/>
    </row>
    <row r="1563" spans="8:9">
      <c r="H1563" s="350"/>
      <c r="I1563" s="351"/>
    </row>
    <row r="1564" spans="8:9">
      <c r="H1564" s="350"/>
      <c r="I1564" s="351"/>
    </row>
    <row r="1565" spans="8:9">
      <c r="H1565" s="350"/>
      <c r="I1565" s="351"/>
    </row>
    <row r="1566" spans="8:9">
      <c r="H1566" s="350"/>
      <c r="I1566" s="351"/>
    </row>
    <row r="1567" spans="8:9">
      <c r="H1567" s="350"/>
      <c r="I1567" s="351"/>
    </row>
    <row r="1568" spans="8:9">
      <c r="H1568" s="350"/>
      <c r="I1568" s="351"/>
    </row>
    <row r="1569" spans="8:9">
      <c r="H1569" s="350"/>
      <c r="I1569" s="351"/>
    </row>
    <row r="1570" spans="8:9">
      <c r="H1570" s="350"/>
      <c r="I1570" s="351"/>
    </row>
    <row r="1571" spans="8:9">
      <c r="H1571" s="350"/>
      <c r="I1571" s="351"/>
    </row>
    <row r="1572" spans="8:9">
      <c r="H1572" s="350"/>
      <c r="I1572" s="351"/>
    </row>
    <row r="1573" spans="8:9">
      <c r="H1573" s="350"/>
    </row>
    <row r="1574" spans="8:9">
      <c r="H1574" s="350"/>
    </row>
  </sheetData>
  <sheetProtection selectLockedCells="1" autoFilter="0" selectUnlockedCells="1"/>
  <autoFilter ref="A9:M32" xr:uid="{00000000-0001-0000-0200-000000000000}">
    <sortState xmlns:xlrd2="http://schemas.microsoft.com/office/spreadsheetml/2017/richdata2" ref="A10:M32">
      <sortCondition ref="C9:C32"/>
    </sortState>
  </autoFilter>
  <mergeCells count="10">
    <mergeCell ref="G72:H72"/>
    <mergeCell ref="G32:H32"/>
    <mergeCell ref="A1:M1"/>
    <mergeCell ref="A2:M2"/>
    <mergeCell ref="A3:M3"/>
    <mergeCell ref="A4:M4"/>
    <mergeCell ref="A5:M5"/>
    <mergeCell ref="A6:M6"/>
    <mergeCell ref="A7:M7"/>
    <mergeCell ref="A8:M8"/>
  </mergeCells>
  <phoneticPr fontId="41" type="noConversion"/>
  <conditionalFormatting sqref="E31">
    <cfRule type="duplicateValues" dxfId="1" priority="1"/>
  </conditionalFormatting>
  <pageMargins left="0.19685039370078741" right="0.59055118110236227" top="0.64" bottom="0.62" header="0.11811023622047245" footer="0.11811023622047245"/>
  <pageSetup paperSize="9" scale="27" fitToHeight="0" orientation="landscape" r:id="rId1"/>
  <headerFooter>
    <oddHeader>&amp;C&amp;G</oddHeader>
    <oddFooter>&amp;C&amp;G</oddFooter>
  </headerFooter>
  <rowBreaks count="1" manualBreakCount="1">
    <brk id="22"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4FED-1D02-4634-91B2-F97F3DA8D3AC}">
  <sheetPr>
    <pageSetUpPr fitToPage="1"/>
  </sheetPr>
  <dimension ref="A1:M34"/>
  <sheetViews>
    <sheetView view="pageBreakPreview" topLeftCell="A25" zoomScale="40" zoomScaleNormal="40" zoomScaleSheetLayoutView="40" zoomScalePageLayoutView="40" workbookViewId="0">
      <selection activeCell="H7" sqref="H7"/>
    </sheetView>
  </sheetViews>
  <sheetFormatPr defaultRowHeight="20.25"/>
  <cols>
    <col min="1" max="1" width="14.42578125" style="420" customWidth="1"/>
    <col min="2" max="2" width="49" style="420" bestFit="1" customWidth="1"/>
    <col min="3" max="3" width="23.5703125" style="420" bestFit="1" customWidth="1"/>
    <col min="4" max="4" width="26" style="420" bestFit="1" customWidth="1"/>
    <col min="5" max="5" width="88.140625" style="420" customWidth="1"/>
    <col min="6" max="6" width="51.28515625" style="420" customWidth="1"/>
    <col min="7" max="7" width="15.7109375" style="420" bestFit="1" customWidth="1"/>
    <col min="8" max="8" width="21.85546875" style="420" bestFit="1" customWidth="1"/>
    <col min="9" max="9" width="41.5703125" style="420" bestFit="1" customWidth="1"/>
    <col min="10" max="10" width="38.85546875" style="420" customWidth="1"/>
    <col min="11" max="11" width="22.42578125" style="420" customWidth="1"/>
    <col min="12" max="12" width="27.28515625" style="420" customWidth="1"/>
    <col min="13" max="13" width="53" style="420" customWidth="1"/>
    <col min="14" max="16384" width="9.140625" style="420"/>
  </cols>
  <sheetData>
    <row r="1" spans="1:13" ht="26.25">
      <c r="A1" s="423" t="s">
        <v>1167</v>
      </c>
    </row>
    <row r="2" spans="1:13" ht="26.25">
      <c r="A2" s="423" t="s">
        <v>1161</v>
      </c>
    </row>
    <row r="3" spans="1:13" ht="26.25">
      <c r="A3" s="423" t="s">
        <v>1162</v>
      </c>
    </row>
    <row r="4" spans="1:13" ht="26.25">
      <c r="A4" s="423" t="s">
        <v>1169</v>
      </c>
    </row>
    <row r="5" spans="1:13" ht="26.25">
      <c r="A5" s="423" t="s">
        <v>1163</v>
      </c>
    </row>
    <row r="6" spans="1:13" ht="26.25">
      <c r="A6" s="423" t="s">
        <v>1170</v>
      </c>
    </row>
    <row r="7" spans="1:13" ht="26.25">
      <c r="A7" s="423" t="s">
        <v>1168</v>
      </c>
    </row>
    <row r="10" spans="1:13" s="357" customFormat="1" ht="40.5">
      <c r="A10" s="353" t="s">
        <v>182</v>
      </c>
      <c r="B10" s="353" t="s">
        <v>623</v>
      </c>
      <c r="C10" s="353" t="s">
        <v>1259</v>
      </c>
      <c r="D10" s="353" t="s">
        <v>1166</v>
      </c>
      <c r="E10" s="371" t="s">
        <v>186</v>
      </c>
      <c r="F10" s="353" t="s">
        <v>188</v>
      </c>
      <c r="G10" s="366" t="s">
        <v>1164</v>
      </c>
      <c r="H10" s="354" t="s">
        <v>190</v>
      </c>
      <c r="I10" s="378" t="s">
        <v>191</v>
      </c>
      <c r="J10" s="355" t="s">
        <v>187</v>
      </c>
      <c r="K10" s="356" t="s">
        <v>193</v>
      </c>
      <c r="L10" s="364" t="s">
        <v>194</v>
      </c>
      <c r="M10" s="353" t="s">
        <v>560</v>
      </c>
    </row>
    <row r="11" spans="1:13" s="367" customFormat="1" ht="108.75" customHeight="1">
      <c r="A11" s="358">
        <v>1</v>
      </c>
      <c r="B11" s="358" t="s">
        <v>1183</v>
      </c>
      <c r="C11" s="359" t="s">
        <v>82</v>
      </c>
      <c r="D11" s="358" t="s">
        <v>1197</v>
      </c>
      <c r="E11" s="414" t="s">
        <v>1215</v>
      </c>
      <c r="F11" s="421" t="s">
        <v>1216</v>
      </c>
      <c r="G11" s="358">
        <v>1</v>
      </c>
      <c r="H11" s="400">
        <v>39</v>
      </c>
      <c r="I11" s="401">
        <v>39</v>
      </c>
      <c r="J11" s="421" t="s">
        <v>1255</v>
      </c>
      <c r="K11" s="360">
        <v>44831</v>
      </c>
      <c r="L11" s="379" t="s">
        <v>1256</v>
      </c>
      <c r="M11" s="419" t="s">
        <v>1231</v>
      </c>
    </row>
    <row r="12" spans="1:13" s="367" customFormat="1" ht="108.75" customHeight="1">
      <c r="A12" s="358">
        <v>2</v>
      </c>
      <c r="B12" s="358" t="s">
        <v>1184</v>
      </c>
      <c r="C12" s="359" t="s">
        <v>82</v>
      </c>
      <c r="D12" s="358" t="s">
        <v>1198</v>
      </c>
      <c r="E12" s="414" t="s">
        <v>1217</v>
      </c>
      <c r="F12" s="421" t="s">
        <v>1218</v>
      </c>
      <c r="G12" s="358">
        <v>1</v>
      </c>
      <c r="H12" s="400">
        <v>5914</v>
      </c>
      <c r="I12" s="401">
        <v>5914</v>
      </c>
      <c r="J12" s="421" t="s">
        <v>1257</v>
      </c>
      <c r="K12" s="360">
        <v>44825</v>
      </c>
      <c r="L12" s="379" t="s">
        <v>1258</v>
      </c>
      <c r="M12" s="377" t="s">
        <v>1223</v>
      </c>
    </row>
    <row r="13" spans="1:13" s="367" customFormat="1" ht="108.75" customHeight="1">
      <c r="A13" s="358">
        <v>3</v>
      </c>
      <c r="B13" s="358" t="s">
        <v>1175</v>
      </c>
      <c r="C13" s="359" t="s">
        <v>17</v>
      </c>
      <c r="D13" s="358" t="s">
        <v>1189</v>
      </c>
      <c r="E13" s="414" t="s">
        <v>1202</v>
      </c>
      <c r="F13" s="421" t="s">
        <v>1207</v>
      </c>
      <c r="G13" s="358">
        <v>1</v>
      </c>
      <c r="H13" s="400">
        <v>1801.74</v>
      </c>
      <c r="I13" s="401">
        <v>1801.74</v>
      </c>
      <c r="J13" s="421" t="s">
        <v>1235</v>
      </c>
      <c r="K13" s="360">
        <v>44806</v>
      </c>
      <c r="L13" s="379" t="s">
        <v>1236</v>
      </c>
      <c r="M13" s="419" t="s">
        <v>1221</v>
      </c>
    </row>
    <row r="14" spans="1:13" s="367" customFormat="1" ht="108.75" customHeight="1">
      <c r="A14" s="358">
        <v>4</v>
      </c>
      <c r="B14" s="358" t="s">
        <v>1175</v>
      </c>
      <c r="C14" s="358" t="s">
        <v>17</v>
      </c>
      <c r="D14" s="358" t="s">
        <v>1189</v>
      </c>
      <c r="E14" s="415" t="s">
        <v>1202</v>
      </c>
      <c r="F14" s="414" t="s">
        <v>1207</v>
      </c>
      <c r="G14" s="365">
        <v>1</v>
      </c>
      <c r="H14" s="403">
        <v>2236.73</v>
      </c>
      <c r="I14" s="404">
        <v>2236.73</v>
      </c>
      <c r="J14" s="421" t="s">
        <v>1235</v>
      </c>
      <c r="K14" s="406">
        <v>44806</v>
      </c>
      <c r="L14" s="407" t="s">
        <v>1237</v>
      </c>
      <c r="M14" s="419" t="s">
        <v>1223</v>
      </c>
    </row>
    <row r="15" spans="1:13" s="367" customFormat="1" ht="108.75" customHeight="1">
      <c r="A15" s="358">
        <v>5</v>
      </c>
      <c r="B15" s="358" t="s">
        <v>1171</v>
      </c>
      <c r="C15" s="358" t="s">
        <v>85</v>
      </c>
      <c r="D15" s="358" t="s">
        <v>1185</v>
      </c>
      <c r="E15" s="415" t="s">
        <v>1199</v>
      </c>
      <c r="F15" s="414" t="s">
        <v>245</v>
      </c>
      <c r="G15" s="365">
        <v>1</v>
      </c>
      <c r="H15" s="400">
        <v>4371.18</v>
      </c>
      <c r="I15" s="401">
        <v>4371.18</v>
      </c>
      <c r="J15" s="421" t="s">
        <v>1219</v>
      </c>
      <c r="K15" s="360">
        <v>44813</v>
      </c>
      <c r="L15" s="379" t="s">
        <v>1220</v>
      </c>
      <c r="M15" s="377" t="s">
        <v>1221</v>
      </c>
    </row>
    <row r="16" spans="1:13" s="367" customFormat="1" ht="108.75" customHeight="1">
      <c r="A16" s="358">
        <v>6</v>
      </c>
      <c r="B16" s="358" t="s">
        <v>1171</v>
      </c>
      <c r="C16" s="359" t="s">
        <v>85</v>
      </c>
      <c r="D16" s="358" t="s">
        <v>1185</v>
      </c>
      <c r="E16" s="414" t="s">
        <v>1200</v>
      </c>
      <c r="F16" s="421" t="s">
        <v>245</v>
      </c>
      <c r="G16" s="358">
        <v>1</v>
      </c>
      <c r="H16" s="400">
        <v>2079.14</v>
      </c>
      <c r="I16" s="401">
        <v>2079.14</v>
      </c>
      <c r="J16" s="421" t="s">
        <v>1219</v>
      </c>
      <c r="K16" s="360">
        <v>44813</v>
      </c>
      <c r="L16" s="379" t="s">
        <v>1222</v>
      </c>
      <c r="M16" s="377" t="s">
        <v>1223</v>
      </c>
    </row>
    <row r="17" spans="1:13" s="367" customFormat="1" ht="108.75" customHeight="1">
      <c r="A17" s="358">
        <v>7</v>
      </c>
      <c r="B17" s="361" t="s">
        <v>1171</v>
      </c>
      <c r="C17" s="362" t="s">
        <v>85</v>
      </c>
      <c r="D17" s="361" t="s">
        <v>1185</v>
      </c>
      <c r="E17" s="414" t="s">
        <v>1201</v>
      </c>
      <c r="F17" s="421" t="s">
        <v>245</v>
      </c>
      <c r="G17" s="365">
        <v>1</v>
      </c>
      <c r="H17" s="400">
        <v>2988.02</v>
      </c>
      <c r="I17" s="401">
        <v>2988.02</v>
      </c>
      <c r="J17" s="421" t="s">
        <v>1219</v>
      </c>
      <c r="K17" s="360">
        <v>44813</v>
      </c>
      <c r="L17" s="379" t="s">
        <v>1224</v>
      </c>
      <c r="M17" s="377" t="s">
        <v>1225</v>
      </c>
    </row>
    <row r="18" spans="1:13" s="367" customFormat="1" ht="108.75" customHeight="1">
      <c r="A18" s="358">
        <v>8</v>
      </c>
      <c r="B18" s="361" t="s">
        <v>1172</v>
      </c>
      <c r="C18" s="362" t="s">
        <v>85</v>
      </c>
      <c r="D18" s="361" t="s">
        <v>1186</v>
      </c>
      <c r="E18" s="414" t="s">
        <v>1202</v>
      </c>
      <c r="F18" s="421" t="s">
        <v>1203</v>
      </c>
      <c r="G18" s="365">
        <v>1</v>
      </c>
      <c r="H18" s="400">
        <v>43.66</v>
      </c>
      <c r="I18" s="401">
        <v>43.66</v>
      </c>
      <c r="J18" s="421" t="s">
        <v>1226</v>
      </c>
      <c r="K18" s="360">
        <v>44806</v>
      </c>
      <c r="L18" s="379" t="s">
        <v>1227</v>
      </c>
      <c r="M18" s="419" t="s">
        <v>1221</v>
      </c>
    </row>
    <row r="19" spans="1:13" s="367" customFormat="1" ht="108.75" customHeight="1">
      <c r="A19" s="358">
        <v>9</v>
      </c>
      <c r="B19" s="358" t="s">
        <v>1172</v>
      </c>
      <c r="C19" s="359" t="s">
        <v>85</v>
      </c>
      <c r="D19" s="358" t="s">
        <v>1186</v>
      </c>
      <c r="E19" s="414" t="s">
        <v>1202</v>
      </c>
      <c r="F19" s="421" t="s">
        <v>1203</v>
      </c>
      <c r="G19" s="358">
        <v>1</v>
      </c>
      <c r="H19" s="400">
        <v>181.38</v>
      </c>
      <c r="I19" s="401">
        <v>181.38</v>
      </c>
      <c r="J19" s="421" t="s">
        <v>1226</v>
      </c>
      <c r="K19" s="360">
        <v>44806</v>
      </c>
      <c r="L19" s="379" t="s">
        <v>1228</v>
      </c>
      <c r="M19" s="419" t="s">
        <v>1223</v>
      </c>
    </row>
    <row r="20" spans="1:13" s="367" customFormat="1" ht="108.75" customHeight="1">
      <c r="A20" s="358">
        <v>10</v>
      </c>
      <c r="B20" s="358" t="s">
        <v>1176</v>
      </c>
      <c r="C20" s="359" t="s">
        <v>85</v>
      </c>
      <c r="D20" s="358" t="s">
        <v>1190</v>
      </c>
      <c r="E20" s="414" t="s">
        <v>1206</v>
      </c>
      <c r="F20" s="421" t="s">
        <v>307</v>
      </c>
      <c r="G20" s="358">
        <v>1</v>
      </c>
      <c r="H20" s="400">
        <v>58.17</v>
      </c>
      <c r="I20" s="401">
        <v>58.17</v>
      </c>
      <c r="J20" s="421" t="s">
        <v>1238</v>
      </c>
      <c r="K20" s="360">
        <v>44806</v>
      </c>
      <c r="L20" s="379" t="s">
        <v>1239</v>
      </c>
      <c r="M20" s="377" t="s">
        <v>1221</v>
      </c>
    </row>
    <row r="21" spans="1:13" s="367" customFormat="1" ht="108.75" customHeight="1">
      <c r="A21" s="358">
        <v>11</v>
      </c>
      <c r="B21" s="358" t="s">
        <v>1176</v>
      </c>
      <c r="C21" s="359" t="s">
        <v>85</v>
      </c>
      <c r="D21" s="358" t="s">
        <v>1190</v>
      </c>
      <c r="E21" s="414" t="s">
        <v>1206</v>
      </c>
      <c r="F21" s="421" t="s">
        <v>307</v>
      </c>
      <c r="G21" s="365">
        <v>1</v>
      </c>
      <c r="H21" s="400">
        <v>297.27</v>
      </c>
      <c r="I21" s="401">
        <v>297.27</v>
      </c>
      <c r="J21" s="421" t="s">
        <v>1238</v>
      </c>
      <c r="K21" s="360">
        <v>44806</v>
      </c>
      <c r="L21" s="379" t="s">
        <v>1240</v>
      </c>
      <c r="M21" s="419" t="s">
        <v>1223</v>
      </c>
    </row>
    <row r="22" spans="1:13" s="367" customFormat="1" ht="108.75" customHeight="1">
      <c r="A22" s="358">
        <v>12</v>
      </c>
      <c r="B22" s="358" t="s">
        <v>1173</v>
      </c>
      <c r="C22" s="359" t="s">
        <v>69</v>
      </c>
      <c r="D22" s="358" t="s">
        <v>1187</v>
      </c>
      <c r="E22" s="414" t="s">
        <v>1204</v>
      </c>
      <c r="F22" s="421" t="s">
        <v>1205</v>
      </c>
      <c r="G22" s="365">
        <v>1</v>
      </c>
      <c r="H22" s="400">
        <v>5054.5200000000004</v>
      </c>
      <c r="I22" s="401">
        <v>5054.5200000000004</v>
      </c>
      <c r="J22" s="421" t="s">
        <v>1229</v>
      </c>
      <c r="K22" s="360">
        <v>44806</v>
      </c>
      <c r="L22" s="379" t="s">
        <v>1230</v>
      </c>
      <c r="M22" s="377" t="s">
        <v>1231</v>
      </c>
    </row>
    <row r="23" spans="1:13" s="367" customFormat="1" ht="108.75" customHeight="1">
      <c r="A23" s="358">
        <v>13</v>
      </c>
      <c r="B23" s="358" t="s">
        <v>1177</v>
      </c>
      <c r="C23" s="359" t="s">
        <v>69</v>
      </c>
      <c r="D23" s="358" t="s">
        <v>1191</v>
      </c>
      <c r="E23" s="414" t="s">
        <v>1202</v>
      </c>
      <c r="F23" s="421" t="s">
        <v>1208</v>
      </c>
      <c r="G23" s="365">
        <v>1</v>
      </c>
      <c r="H23" s="400">
        <v>9184.64</v>
      </c>
      <c r="I23" s="401">
        <v>9184.64</v>
      </c>
      <c r="J23" s="421" t="s">
        <v>1241</v>
      </c>
      <c r="K23" s="360">
        <v>44806</v>
      </c>
      <c r="L23" s="379" t="s">
        <v>1242</v>
      </c>
      <c r="M23" s="377" t="s">
        <v>1223</v>
      </c>
    </row>
    <row r="24" spans="1:13" s="367" customFormat="1" ht="108.75" customHeight="1">
      <c r="A24" s="358">
        <v>14</v>
      </c>
      <c r="B24" s="358" t="s">
        <v>1177</v>
      </c>
      <c r="C24" s="359" t="s">
        <v>69</v>
      </c>
      <c r="D24" s="358" t="s">
        <v>1191</v>
      </c>
      <c r="E24" s="414" t="s">
        <v>1202</v>
      </c>
      <c r="F24" s="421" t="s">
        <v>1208</v>
      </c>
      <c r="G24" s="365">
        <v>1</v>
      </c>
      <c r="H24" s="400">
        <v>44168.46</v>
      </c>
      <c r="I24" s="401">
        <v>44168.46</v>
      </c>
      <c r="J24" s="421" t="s">
        <v>1241</v>
      </c>
      <c r="K24" s="360">
        <v>44806</v>
      </c>
      <c r="L24" s="379" t="s">
        <v>1243</v>
      </c>
      <c r="M24" s="419" t="s">
        <v>1225</v>
      </c>
    </row>
    <row r="25" spans="1:13" s="367" customFormat="1" ht="108.75" customHeight="1">
      <c r="A25" s="358">
        <v>15</v>
      </c>
      <c r="B25" s="358" t="s">
        <v>1179</v>
      </c>
      <c r="C25" s="359" t="s">
        <v>69</v>
      </c>
      <c r="D25" s="358" t="s">
        <v>1193</v>
      </c>
      <c r="E25" s="414" t="s">
        <v>1202</v>
      </c>
      <c r="F25" s="421" t="s">
        <v>1209</v>
      </c>
      <c r="G25" s="358">
        <v>1</v>
      </c>
      <c r="H25" s="400">
        <v>3446.5</v>
      </c>
      <c r="I25" s="401">
        <v>3446.5</v>
      </c>
      <c r="J25" s="421" t="s">
        <v>1244</v>
      </c>
      <c r="K25" s="360">
        <v>44806</v>
      </c>
      <c r="L25" s="379" t="s">
        <v>1246</v>
      </c>
      <c r="M25" s="377" t="s">
        <v>1231</v>
      </c>
    </row>
    <row r="26" spans="1:13" s="367" customFormat="1" ht="108.75" customHeight="1">
      <c r="A26" s="358">
        <v>16</v>
      </c>
      <c r="B26" s="358" t="s">
        <v>1181</v>
      </c>
      <c r="C26" s="359" t="s">
        <v>69</v>
      </c>
      <c r="D26" s="358" t="s">
        <v>1195</v>
      </c>
      <c r="E26" s="414" t="s">
        <v>1210</v>
      </c>
      <c r="F26" s="422" t="s">
        <v>296</v>
      </c>
      <c r="G26" s="358">
        <v>1</v>
      </c>
      <c r="H26" s="400">
        <v>1572.72</v>
      </c>
      <c r="I26" s="401">
        <v>1572.72</v>
      </c>
      <c r="J26" s="421" t="s">
        <v>1249</v>
      </c>
      <c r="K26" s="360">
        <v>44806</v>
      </c>
      <c r="L26" s="379" t="s">
        <v>1250</v>
      </c>
      <c r="M26" s="377" t="s">
        <v>1223</v>
      </c>
    </row>
    <row r="27" spans="1:13" s="367" customFormat="1" ht="108.75" customHeight="1">
      <c r="A27" s="358">
        <v>17</v>
      </c>
      <c r="B27" s="358" t="s">
        <v>1181</v>
      </c>
      <c r="C27" s="359" t="s">
        <v>69</v>
      </c>
      <c r="D27" s="358" t="s">
        <v>1195</v>
      </c>
      <c r="E27" s="414" t="s">
        <v>1210</v>
      </c>
      <c r="F27" s="421" t="s">
        <v>296</v>
      </c>
      <c r="G27" s="358">
        <v>1</v>
      </c>
      <c r="H27" s="400">
        <v>1572.72</v>
      </c>
      <c r="I27" s="401">
        <v>1572.72</v>
      </c>
      <c r="J27" s="421" t="s">
        <v>1249</v>
      </c>
      <c r="K27" s="360">
        <v>44806</v>
      </c>
      <c r="L27" s="379" t="s">
        <v>1251</v>
      </c>
      <c r="M27" s="419" t="s">
        <v>1221</v>
      </c>
    </row>
    <row r="28" spans="1:13" s="367" customFormat="1" ht="108.75" customHeight="1">
      <c r="A28" s="358">
        <v>18</v>
      </c>
      <c r="B28" s="358" t="s">
        <v>1174</v>
      </c>
      <c r="C28" s="359" t="s">
        <v>92</v>
      </c>
      <c r="D28" s="358" t="s">
        <v>1188</v>
      </c>
      <c r="E28" s="414" t="s">
        <v>1206</v>
      </c>
      <c r="F28" s="421" t="s">
        <v>242</v>
      </c>
      <c r="G28" s="358">
        <v>1</v>
      </c>
      <c r="H28" s="400">
        <v>84.26</v>
      </c>
      <c r="I28" s="401">
        <v>84.26</v>
      </c>
      <c r="J28" s="421" t="s">
        <v>1232</v>
      </c>
      <c r="K28" s="360">
        <v>44806</v>
      </c>
      <c r="L28" s="379" t="s">
        <v>1233</v>
      </c>
      <c r="M28" s="377" t="s">
        <v>1223</v>
      </c>
    </row>
    <row r="29" spans="1:13" s="367" customFormat="1" ht="108.75" customHeight="1">
      <c r="A29" s="358">
        <v>19</v>
      </c>
      <c r="B29" s="358" t="s">
        <v>1174</v>
      </c>
      <c r="C29" s="359" t="s">
        <v>92</v>
      </c>
      <c r="D29" s="358" t="s">
        <v>1188</v>
      </c>
      <c r="E29" s="414" t="s">
        <v>1206</v>
      </c>
      <c r="F29" s="421" t="s">
        <v>242</v>
      </c>
      <c r="G29" s="358">
        <v>1</v>
      </c>
      <c r="H29" s="400">
        <v>117.6</v>
      </c>
      <c r="I29" s="401">
        <v>117.6</v>
      </c>
      <c r="J29" s="421" t="s">
        <v>1232</v>
      </c>
      <c r="K29" s="360">
        <v>44806</v>
      </c>
      <c r="L29" s="379" t="s">
        <v>1234</v>
      </c>
      <c r="M29" s="419" t="s">
        <v>1221</v>
      </c>
    </row>
    <row r="30" spans="1:13" s="367" customFormat="1" ht="108.75" customHeight="1">
      <c r="A30" s="358">
        <v>20</v>
      </c>
      <c r="B30" s="358" t="s">
        <v>1178</v>
      </c>
      <c r="C30" s="359" t="s">
        <v>92</v>
      </c>
      <c r="D30" s="358" t="s">
        <v>1192</v>
      </c>
      <c r="E30" s="414" t="s">
        <v>1202</v>
      </c>
      <c r="F30" s="421" t="s">
        <v>288</v>
      </c>
      <c r="G30" s="358">
        <v>1</v>
      </c>
      <c r="H30" s="400">
        <v>19250</v>
      </c>
      <c r="I30" s="401">
        <v>19250</v>
      </c>
      <c r="J30" s="421" t="s">
        <v>1244</v>
      </c>
      <c r="K30" s="360">
        <v>44806</v>
      </c>
      <c r="L30" s="379" t="s">
        <v>1245</v>
      </c>
      <c r="M30" s="377" t="s">
        <v>1231</v>
      </c>
    </row>
    <row r="31" spans="1:13" s="367" customFormat="1" ht="108.75" customHeight="1">
      <c r="A31" s="358">
        <v>21</v>
      </c>
      <c r="B31" s="358" t="s">
        <v>1180</v>
      </c>
      <c r="C31" s="359" t="s">
        <v>92</v>
      </c>
      <c r="D31" s="358" t="s">
        <v>1194</v>
      </c>
      <c r="E31" s="414" t="s">
        <v>1210</v>
      </c>
      <c r="F31" s="421" t="s">
        <v>1211</v>
      </c>
      <c r="G31" s="358">
        <v>1</v>
      </c>
      <c r="H31" s="400">
        <v>123.78</v>
      </c>
      <c r="I31" s="401">
        <v>123.78</v>
      </c>
      <c r="J31" s="421" t="s">
        <v>1247</v>
      </c>
      <c r="K31" s="360">
        <v>44806</v>
      </c>
      <c r="L31" s="379" t="s">
        <v>1248</v>
      </c>
      <c r="M31" s="419" t="s">
        <v>1221</v>
      </c>
    </row>
    <row r="32" spans="1:13" s="367" customFormat="1" ht="108.75" customHeight="1">
      <c r="A32" s="358">
        <v>22</v>
      </c>
      <c r="B32" s="362" t="s">
        <v>1182</v>
      </c>
      <c r="C32" s="362" t="s">
        <v>92</v>
      </c>
      <c r="D32" s="361" t="s">
        <v>1196</v>
      </c>
      <c r="E32" s="408" t="s">
        <v>1212</v>
      </c>
      <c r="F32" s="377" t="s">
        <v>1213</v>
      </c>
      <c r="G32" s="361">
        <v>1</v>
      </c>
      <c r="H32" s="409">
        <v>14025.17</v>
      </c>
      <c r="I32" s="410">
        <v>14025.17</v>
      </c>
      <c r="J32" s="377" t="s">
        <v>1252</v>
      </c>
      <c r="K32" s="363">
        <v>44812</v>
      </c>
      <c r="L32" s="379" t="s">
        <v>1253</v>
      </c>
      <c r="M32" s="377" t="s">
        <v>1223</v>
      </c>
    </row>
    <row r="33" spans="1:13" s="367" customFormat="1" ht="108.75" customHeight="1">
      <c r="A33" s="358">
        <v>23</v>
      </c>
      <c r="B33" s="361" t="s">
        <v>1182</v>
      </c>
      <c r="C33" s="362" t="s">
        <v>92</v>
      </c>
      <c r="D33" s="362" t="s">
        <v>1196</v>
      </c>
      <c r="E33" s="377" t="s">
        <v>1214</v>
      </c>
      <c r="F33" s="377" t="s">
        <v>1213</v>
      </c>
      <c r="G33" s="368">
        <v>1</v>
      </c>
      <c r="H33" s="412">
        <v>6982.57</v>
      </c>
      <c r="I33" s="413">
        <v>6982.57</v>
      </c>
      <c r="J33" s="377" t="s">
        <v>1252</v>
      </c>
      <c r="K33" s="363">
        <v>44817</v>
      </c>
      <c r="L33" s="379" t="s">
        <v>1254</v>
      </c>
      <c r="M33" s="377" t="s">
        <v>1221</v>
      </c>
    </row>
    <row r="34" spans="1:13" ht="33.75">
      <c r="G34" s="424" t="s">
        <v>578</v>
      </c>
      <c r="H34" s="424"/>
      <c r="I34" s="425">
        <f>SUM(I11:I33)</f>
        <v>125593.23000000001</v>
      </c>
    </row>
  </sheetData>
  <conditionalFormatting sqref="E33">
    <cfRule type="duplicateValues" dxfId="0" priority="1"/>
  </conditionalFormatting>
  <pageMargins left="0.511811024" right="0.511811024" top="0.78740157499999996" bottom="0.78740157499999996" header="0.31496062000000002" footer="0.31496062000000002"/>
  <pageSetup paperSize="9" scal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34">
        <v>2021</v>
      </c>
      <c r="G2" s="434"/>
      <c r="H2" s="434">
        <v>2022</v>
      </c>
      <c r="I2" s="434"/>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35" t="s">
        <v>619</v>
      </c>
      <c r="B1" s="436"/>
      <c r="C1" s="436"/>
      <c r="D1" s="436"/>
      <c r="E1" s="436"/>
      <c r="F1" s="436"/>
      <c r="G1" s="436"/>
      <c r="H1" s="437"/>
    </row>
    <row r="2" spans="1:11" ht="20.25">
      <c r="A2" s="438" t="s">
        <v>620</v>
      </c>
      <c r="B2" s="439"/>
      <c r="C2" s="439"/>
      <c r="D2" s="439"/>
      <c r="E2" s="439"/>
      <c r="F2" s="439"/>
      <c r="G2" s="439"/>
      <c r="H2" s="440"/>
    </row>
    <row r="3" spans="1:11" ht="20.25">
      <c r="A3" s="441" t="s">
        <v>621</v>
      </c>
      <c r="B3" s="442"/>
      <c r="C3" s="442"/>
      <c r="D3" s="442"/>
      <c r="E3" s="442"/>
      <c r="F3" s="442"/>
      <c r="G3" s="442"/>
      <c r="H3" s="443"/>
    </row>
    <row r="4" spans="1:11" s="72" customFormat="1" ht="15.75" customHeight="1">
      <c r="A4" s="444" t="s">
        <v>622</v>
      </c>
      <c r="B4" s="444"/>
      <c r="C4" s="444"/>
      <c r="D4" s="444"/>
      <c r="E4" s="444"/>
      <c r="F4" s="444"/>
      <c r="G4" s="444"/>
      <c r="H4" s="444"/>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45">
        <f>(F13)/190000</f>
        <v>0.83371973684210521</v>
      </c>
    </row>
    <row r="7" spans="1:11" ht="54">
      <c r="A7" s="75">
        <v>2</v>
      </c>
      <c r="B7" s="75" t="s">
        <v>629</v>
      </c>
      <c r="C7" s="76" t="s">
        <v>630</v>
      </c>
      <c r="D7" s="75">
        <v>339030</v>
      </c>
      <c r="E7" s="75" t="s">
        <v>17</v>
      </c>
      <c r="F7" s="77">
        <v>7052.5</v>
      </c>
      <c r="G7" s="78" t="s">
        <v>21</v>
      </c>
      <c r="H7" s="445"/>
    </row>
    <row r="8" spans="1:11" ht="54">
      <c r="A8" s="75">
        <v>3</v>
      </c>
      <c r="B8" s="75" t="s">
        <v>631</v>
      </c>
      <c r="C8" s="76" t="s">
        <v>632</v>
      </c>
      <c r="D8" s="75">
        <v>339030</v>
      </c>
      <c r="E8" s="75" t="s">
        <v>82</v>
      </c>
      <c r="F8" s="77">
        <v>1202.4000000000001</v>
      </c>
      <c r="G8" s="78" t="s">
        <v>21</v>
      </c>
      <c r="H8" s="445"/>
      <c r="J8" s="79"/>
    </row>
    <row r="9" spans="1:11" ht="18">
      <c r="A9" s="75">
        <v>4</v>
      </c>
      <c r="B9" s="75" t="s">
        <v>633</v>
      </c>
      <c r="C9" s="76" t="s">
        <v>634</v>
      </c>
      <c r="D9" s="75">
        <v>339030</v>
      </c>
      <c r="E9" s="75" t="s">
        <v>17</v>
      </c>
      <c r="F9" s="80">
        <v>7665.15</v>
      </c>
      <c r="G9" s="78" t="s">
        <v>21</v>
      </c>
      <c r="H9" s="445"/>
    </row>
    <row r="10" spans="1:11" ht="36">
      <c r="A10" s="75">
        <v>5</v>
      </c>
      <c r="B10" s="75" t="s">
        <v>635</v>
      </c>
      <c r="C10" s="76" t="s">
        <v>636</v>
      </c>
      <c r="D10" s="75">
        <v>339039</v>
      </c>
      <c r="E10" s="75" t="s">
        <v>69</v>
      </c>
      <c r="F10" s="80">
        <v>111619.2</v>
      </c>
      <c r="G10" s="78" t="s">
        <v>21</v>
      </c>
      <c r="H10" s="445"/>
    </row>
    <row r="11" spans="1:11" ht="54">
      <c r="A11" s="81">
        <v>6</v>
      </c>
      <c r="B11" s="81" t="s">
        <v>635</v>
      </c>
      <c r="C11" s="82" t="s">
        <v>637</v>
      </c>
      <c r="D11" s="81">
        <v>339039</v>
      </c>
      <c r="E11" s="81" t="s">
        <v>17</v>
      </c>
      <c r="F11" s="83">
        <v>28000</v>
      </c>
      <c r="G11" s="84" t="s">
        <v>575</v>
      </c>
      <c r="H11" s="445"/>
    </row>
    <row r="12" spans="1:11" ht="36">
      <c r="A12" s="446" t="s">
        <v>638</v>
      </c>
      <c r="B12" s="446"/>
      <c r="C12" s="446"/>
      <c r="D12" s="446"/>
      <c r="E12" s="447">
        <v>190000</v>
      </c>
      <c r="F12" s="73" t="s">
        <v>639</v>
      </c>
      <c r="G12" s="135" t="s">
        <v>640</v>
      </c>
      <c r="H12" s="445"/>
    </row>
    <row r="13" spans="1:11" s="85" customFormat="1" ht="18.75">
      <c r="A13" s="446"/>
      <c r="B13" s="446"/>
      <c r="C13" s="446"/>
      <c r="D13" s="446"/>
      <c r="E13" s="447"/>
      <c r="F13" s="136">
        <f>SUM(F6:F11)</f>
        <v>158406.75</v>
      </c>
      <c r="G13" s="136">
        <f>E12-F13</f>
        <v>31593.25</v>
      </c>
      <c r="H13" s="138"/>
      <c r="J13" s="86"/>
    </row>
    <row r="14" spans="1:11" s="87" customFormat="1" ht="18.75">
      <c r="A14" s="448" t="s">
        <v>641</v>
      </c>
      <c r="B14" s="448"/>
      <c r="C14" s="448"/>
      <c r="D14" s="448"/>
      <c r="E14" s="448"/>
      <c r="F14" s="448"/>
      <c r="G14" s="448"/>
      <c r="H14" s="448"/>
      <c r="J14" s="88"/>
    </row>
    <row r="15" spans="1:11">
      <c r="A15" s="449"/>
      <c r="B15" s="449"/>
      <c r="C15" s="449"/>
      <c r="D15" s="449"/>
      <c r="E15" s="449"/>
      <c r="F15" s="449"/>
      <c r="G15" s="449"/>
      <c r="H15" s="449"/>
    </row>
    <row r="16" spans="1:11" ht="18" customHeight="1">
      <c r="A16" s="450" t="s">
        <v>642</v>
      </c>
      <c r="B16" s="450"/>
      <c r="C16" s="450"/>
      <c r="D16" s="450"/>
      <c r="E16" s="450"/>
      <c r="F16" s="450"/>
      <c r="G16" s="450"/>
      <c r="H16" s="450"/>
      <c r="J16" s="89"/>
    </row>
    <row r="17" spans="1:12" ht="18">
      <c r="A17" s="90">
        <v>1</v>
      </c>
      <c r="B17" s="90" t="s">
        <v>643</v>
      </c>
      <c r="C17" s="91" t="s">
        <v>644</v>
      </c>
      <c r="D17" s="90">
        <v>339030</v>
      </c>
      <c r="E17" s="90" t="s">
        <v>645</v>
      </c>
      <c r="F17" s="92">
        <v>39375</v>
      </c>
      <c r="G17" s="73" t="s">
        <v>21</v>
      </c>
      <c r="H17" s="451">
        <f>F21/E20</f>
        <v>0.90283363157894725</v>
      </c>
    </row>
    <row r="18" spans="1:12" ht="36">
      <c r="A18" s="90">
        <v>2</v>
      </c>
      <c r="B18" s="90" t="s">
        <v>646</v>
      </c>
      <c r="C18" s="91" t="s">
        <v>647</v>
      </c>
      <c r="D18" s="90">
        <v>339030</v>
      </c>
      <c r="E18" s="90" t="s">
        <v>648</v>
      </c>
      <c r="F18" s="92">
        <v>17568.099999999999</v>
      </c>
      <c r="G18" s="73" t="s">
        <v>21</v>
      </c>
      <c r="H18" s="451"/>
    </row>
    <row r="19" spans="1:12" ht="18">
      <c r="A19" s="90">
        <v>3</v>
      </c>
      <c r="B19" s="90" t="s">
        <v>649</v>
      </c>
      <c r="C19" s="91" t="s">
        <v>644</v>
      </c>
      <c r="D19" s="90">
        <v>339030</v>
      </c>
      <c r="E19" s="90" t="s">
        <v>650</v>
      </c>
      <c r="F19" s="92">
        <v>114595.29</v>
      </c>
      <c r="G19" s="73" t="s">
        <v>21</v>
      </c>
      <c r="H19" s="451"/>
    </row>
    <row r="20" spans="1:12" ht="36">
      <c r="A20" s="446" t="s">
        <v>638</v>
      </c>
      <c r="B20" s="446"/>
      <c r="C20" s="446"/>
      <c r="D20" s="446"/>
      <c r="E20" s="452">
        <v>190000</v>
      </c>
      <c r="F20" s="73" t="s">
        <v>639</v>
      </c>
      <c r="G20" s="135" t="s">
        <v>640</v>
      </c>
      <c r="H20" s="451"/>
    </row>
    <row r="21" spans="1:12" ht="18">
      <c r="A21" s="446"/>
      <c r="B21" s="446"/>
      <c r="C21" s="446"/>
      <c r="D21" s="446"/>
      <c r="E21" s="452"/>
      <c r="F21" s="137">
        <f>SUM(F17:F19)</f>
        <v>171538.38999999998</v>
      </c>
      <c r="G21" s="93">
        <f>E20-F21</f>
        <v>18461.610000000015</v>
      </c>
      <c r="H21" s="451"/>
      <c r="J21" s="79"/>
    </row>
    <row r="22" spans="1:12" ht="18">
      <c r="A22" s="448" t="s">
        <v>651</v>
      </c>
      <c r="B22" s="448"/>
      <c r="C22" s="448"/>
      <c r="D22" s="448"/>
      <c r="E22" s="448"/>
      <c r="F22" s="448"/>
      <c r="G22" s="448"/>
      <c r="H22" s="451"/>
    </row>
    <row r="23" spans="1:12" ht="18">
      <c r="A23" s="456"/>
      <c r="B23" s="457"/>
      <c r="C23" s="457"/>
      <c r="D23" s="457"/>
      <c r="E23" s="457"/>
      <c r="F23" s="457"/>
      <c r="G23" s="457"/>
      <c r="H23" s="94"/>
    </row>
    <row r="24" spans="1:12" ht="20.25" customHeight="1">
      <c r="A24" s="458" t="s">
        <v>652</v>
      </c>
      <c r="B24" s="459"/>
      <c r="C24" s="459"/>
      <c r="D24" s="459"/>
      <c r="E24" s="459"/>
      <c r="F24" s="459"/>
      <c r="G24" s="459"/>
      <c r="H24" s="460"/>
    </row>
    <row r="25" spans="1:12" ht="72">
      <c r="A25" s="90">
        <v>1</v>
      </c>
      <c r="B25" s="90" t="s">
        <v>653</v>
      </c>
      <c r="C25" s="91" t="s">
        <v>654</v>
      </c>
      <c r="D25" s="90" t="s">
        <v>655</v>
      </c>
      <c r="E25" s="95" t="s">
        <v>7</v>
      </c>
      <c r="F25" s="92">
        <v>0</v>
      </c>
      <c r="G25" s="96" t="s">
        <v>656</v>
      </c>
      <c r="H25" s="461">
        <f>F29/E28</f>
        <v>0.22374759614243184</v>
      </c>
    </row>
    <row r="26" spans="1:12" ht="54">
      <c r="A26" s="90">
        <v>2</v>
      </c>
      <c r="B26" s="90" t="s">
        <v>657</v>
      </c>
      <c r="C26" s="91" t="s">
        <v>658</v>
      </c>
      <c r="D26" s="90" t="s">
        <v>655</v>
      </c>
      <c r="E26" s="95" t="s">
        <v>659</v>
      </c>
      <c r="F26" s="92">
        <v>35988</v>
      </c>
      <c r="G26" s="73" t="s">
        <v>660</v>
      </c>
      <c r="H26" s="461"/>
    </row>
    <row r="27" spans="1:12" ht="36">
      <c r="A27" s="90">
        <v>3</v>
      </c>
      <c r="B27" s="90" t="s">
        <v>661</v>
      </c>
      <c r="C27" s="91" t="s">
        <v>662</v>
      </c>
      <c r="D27" s="90" t="s">
        <v>655</v>
      </c>
      <c r="E27" s="95" t="s">
        <v>17</v>
      </c>
      <c r="F27" s="92">
        <v>11133.02</v>
      </c>
      <c r="G27" s="73" t="s">
        <v>660</v>
      </c>
      <c r="H27" s="461"/>
      <c r="L27" s="97"/>
    </row>
    <row r="28" spans="1:12" ht="36">
      <c r="A28" s="446" t="s">
        <v>638</v>
      </c>
      <c r="B28" s="446"/>
      <c r="C28" s="446"/>
      <c r="D28" s="446"/>
      <c r="E28" s="447">
        <v>210599</v>
      </c>
      <c r="F28" s="73" t="s">
        <v>639</v>
      </c>
      <c r="G28" s="135" t="s">
        <v>640</v>
      </c>
      <c r="H28" s="461"/>
      <c r="L28" s="97"/>
    </row>
    <row r="29" spans="1:12" s="100" customFormat="1" ht="21">
      <c r="A29" s="446"/>
      <c r="B29" s="446"/>
      <c r="C29" s="446"/>
      <c r="D29" s="446"/>
      <c r="E29" s="447"/>
      <c r="F29" s="98">
        <f>SUM(F26:F27)</f>
        <v>47121.020000000004</v>
      </c>
      <c r="G29" s="99">
        <f>E28-F29</f>
        <v>163477.97999999998</v>
      </c>
      <c r="H29" s="461"/>
      <c r="J29" s="101"/>
      <c r="K29" s="102"/>
    </row>
    <row r="30" spans="1:12" ht="18">
      <c r="A30" s="462"/>
      <c r="B30" s="462"/>
      <c r="C30" s="462"/>
      <c r="D30" s="462"/>
      <c r="E30" s="462"/>
      <c r="F30" s="462"/>
      <c r="G30" s="462"/>
      <c r="H30" s="103"/>
    </row>
    <row r="31" spans="1:12" ht="15.75">
      <c r="A31" s="67"/>
      <c r="B31" s="67"/>
      <c r="C31" s="104"/>
      <c r="D31" s="67"/>
      <c r="E31" s="67"/>
      <c r="F31" s="105"/>
      <c r="G31" s="106"/>
      <c r="H31" s="107"/>
    </row>
    <row r="32" spans="1:12" ht="18">
      <c r="A32" s="463"/>
      <c r="B32" s="464"/>
      <c r="C32" s="464"/>
      <c r="D32" s="464"/>
      <c r="E32" s="464"/>
      <c r="F32" s="464"/>
      <c r="G32" s="464"/>
      <c r="H32" s="108"/>
    </row>
    <row r="33" spans="1:8" ht="20.25" customHeight="1">
      <c r="A33" s="465" t="s">
        <v>663</v>
      </c>
      <c r="B33" s="465"/>
      <c r="C33" s="465"/>
      <c r="D33" s="465"/>
      <c r="E33" s="465"/>
      <c r="F33" s="465"/>
      <c r="G33" s="465"/>
      <c r="H33" s="465"/>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61">
        <f>(F43/E43)</f>
        <v>0.38742613636363638</v>
      </c>
    </row>
    <row r="36" spans="1:8" ht="54">
      <c r="A36" s="90">
        <v>2</v>
      </c>
      <c r="B36" s="135" t="s">
        <v>349</v>
      </c>
      <c r="C36" s="110" t="s">
        <v>670</v>
      </c>
      <c r="D36" s="90" t="s">
        <v>669</v>
      </c>
      <c r="E36" s="90" t="s">
        <v>69</v>
      </c>
      <c r="F36" s="111">
        <v>0</v>
      </c>
      <c r="G36" s="96" t="s">
        <v>671</v>
      </c>
      <c r="H36" s="461"/>
    </row>
    <row r="37" spans="1:8" ht="72">
      <c r="A37" s="90">
        <v>3</v>
      </c>
      <c r="B37" s="135" t="s">
        <v>344</v>
      </c>
      <c r="C37" s="110" t="s">
        <v>672</v>
      </c>
      <c r="D37" s="90" t="s">
        <v>669</v>
      </c>
      <c r="E37" s="90" t="s">
        <v>69</v>
      </c>
      <c r="F37" s="111">
        <v>0</v>
      </c>
      <c r="G37" s="96" t="s">
        <v>673</v>
      </c>
      <c r="H37" s="461"/>
    </row>
    <row r="38" spans="1:8" ht="54">
      <c r="A38" s="90">
        <v>4</v>
      </c>
      <c r="B38" s="135" t="s">
        <v>674</v>
      </c>
      <c r="C38" s="110" t="s">
        <v>675</v>
      </c>
      <c r="D38" s="90" t="s">
        <v>669</v>
      </c>
      <c r="E38" s="90" t="s">
        <v>17</v>
      </c>
      <c r="F38" s="111">
        <v>19504</v>
      </c>
      <c r="G38" s="73" t="s">
        <v>21</v>
      </c>
      <c r="H38" s="461"/>
    </row>
    <row r="39" spans="1:8" ht="54">
      <c r="A39" s="90">
        <v>5</v>
      </c>
      <c r="B39" s="135" t="s">
        <v>676</v>
      </c>
      <c r="C39" s="110" t="s">
        <v>675</v>
      </c>
      <c r="D39" s="90" t="s">
        <v>669</v>
      </c>
      <c r="E39" s="90" t="s">
        <v>82</v>
      </c>
      <c r="F39" s="111">
        <v>109740</v>
      </c>
      <c r="G39" s="73" t="s">
        <v>21</v>
      </c>
      <c r="H39" s="461"/>
    </row>
    <row r="40" spans="1:8" ht="54">
      <c r="A40" s="90">
        <v>6</v>
      </c>
      <c r="B40" s="135" t="s">
        <v>677</v>
      </c>
      <c r="C40" s="110" t="s">
        <v>675</v>
      </c>
      <c r="D40" s="90" t="s">
        <v>669</v>
      </c>
      <c r="E40" s="90" t="s">
        <v>82</v>
      </c>
      <c r="F40" s="111">
        <v>330</v>
      </c>
      <c r="G40" s="73" t="s">
        <v>21</v>
      </c>
      <c r="H40" s="461"/>
    </row>
    <row r="41" spans="1:8" ht="72">
      <c r="A41" s="90">
        <v>7</v>
      </c>
      <c r="B41" s="135" t="s">
        <v>678</v>
      </c>
      <c r="C41" s="110" t="s">
        <v>675</v>
      </c>
      <c r="D41" s="90" t="s">
        <v>669</v>
      </c>
      <c r="E41" s="90" t="s">
        <v>69</v>
      </c>
      <c r="F41" s="111">
        <v>6800</v>
      </c>
      <c r="G41" s="112" t="s">
        <v>679</v>
      </c>
      <c r="H41" s="461"/>
    </row>
    <row r="42" spans="1:8" ht="36">
      <c r="A42" s="446" t="s">
        <v>680</v>
      </c>
      <c r="B42" s="446"/>
      <c r="C42" s="446"/>
      <c r="D42" s="446"/>
      <c r="E42" s="135" t="s">
        <v>578</v>
      </c>
      <c r="F42" s="73" t="s">
        <v>639</v>
      </c>
      <c r="G42" s="135" t="s">
        <v>640</v>
      </c>
      <c r="H42" s="113"/>
    </row>
    <row r="43" spans="1:8" ht="18">
      <c r="A43" s="446"/>
      <c r="B43" s="446"/>
      <c r="C43" s="446"/>
      <c r="D43" s="446"/>
      <c r="E43" s="136">
        <v>352000</v>
      </c>
      <c r="F43" s="136">
        <f>SUM(F35:F41)</f>
        <v>136374</v>
      </c>
      <c r="G43" s="114">
        <f>E43-F43</f>
        <v>215626</v>
      </c>
      <c r="H43" s="113"/>
    </row>
    <row r="44" spans="1:8" ht="18">
      <c r="A44" s="115"/>
      <c r="B44" s="116"/>
      <c r="C44" s="116"/>
      <c r="D44" s="116"/>
      <c r="E44" s="117"/>
      <c r="F44" s="117"/>
      <c r="G44" s="118"/>
      <c r="H44" s="119"/>
    </row>
    <row r="45" spans="1:8" ht="18">
      <c r="A45" s="463"/>
      <c r="B45" s="464"/>
      <c r="C45" s="464"/>
      <c r="D45" s="464"/>
      <c r="E45" s="464"/>
      <c r="F45" s="464"/>
      <c r="G45" s="466"/>
      <c r="H45" s="120"/>
    </row>
    <row r="46" spans="1:8" ht="18" customHeight="1">
      <c r="A46" s="453" t="s">
        <v>681</v>
      </c>
      <c r="B46" s="454"/>
      <c r="C46" s="454"/>
      <c r="D46" s="454"/>
      <c r="E46" s="454"/>
      <c r="F46" s="454"/>
      <c r="G46" s="454"/>
      <c r="H46" s="455"/>
    </row>
    <row r="47" spans="1:8" ht="18">
      <c r="A47" s="90">
        <v>2</v>
      </c>
      <c r="B47" s="130" t="s">
        <v>382</v>
      </c>
      <c r="C47" s="131" t="s">
        <v>682</v>
      </c>
      <c r="D47" s="132" t="s">
        <v>669</v>
      </c>
      <c r="E47" s="132" t="s">
        <v>69</v>
      </c>
      <c r="F47" s="133">
        <f>1653.6+478.8+2000</f>
        <v>4132.3999999999996</v>
      </c>
      <c r="G47" s="134" t="s">
        <v>21</v>
      </c>
      <c r="H47" s="473">
        <v>0.36810795454545453</v>
      </c>
    </row>
    <row r="48" spans="1:8" ht="18">
      <c r="A48" s="90">
        <v>3</v>
      </c>
      <c r="B48" s="130" t="s">
        <v>683</v>
      </c>
      <c r="C48" s="131" t="s">
        <v>684</v>
      </c>
      <c r="D48" s="132" t="s">
        <v>669</v>
      </c>
      <c r="E48" s="132" t="s">
        <v>685</v>
      </c>
      <c r="F48" s="133">
        <v>66458.31</v>
      </c>
      <c r="G48" s="134" t="s">
        <v>21</v>
      </c>
      <c r="H48" s="474"/>
    </row>
    <row r="49" spans="1:8" ht="18">
      <c r="A49" s="90">
        <v>4</v>
      </c>
      <c r="B49" s="130" t="s">
        <v>702</v>
      </c>
      <c r="C49" s="131" t="s">
        <v>682</v>
      </c>
      <c r="D49" s="132" t="s">
        <v>669</v>
      </c>
      <c r="E49" s="132" t="s">
        <v>82</v>
      </c>
      <c r="F49" s="133">
        <v>2921.6</v>
      </c>
      <c r="G49" s="134" t="s">
        <v>21</v>
      </c>
      <c r="H49" s="474"/>
    </row>
    <row r="50" spans="1:8" ht="18">
      <c r="A50" s="90">
        <v>5</v>
      </c>
      <c r="B50" s="130" t="s">
        <v>701</v>
      </c>
      <c r="C50" s="131" t="s">
        <v>686</v>
      </c>
      <c r="D50" s="132" t="s">
        <v>669</v>
      </c>
      <c r="E50" s="132" t="s">
        <v>82</v>
      </c>
      <c r="F50" s="133">
        <v>11274</v>
      </c>
      <c r="G50" s="134" t="s">
        <v>21</v>
      </c>
      <c r="H50" s="474"/>
    </row>
    <row r="51" spans="1:8" ht="18">
      <c r="A51" s="90">
        <v>6</v>
      </c>
      <c r="B51" s="130" t="s">
        <v>700</v>
      </c>
      <c r="C51" s="131" t="s">
        <v>686</v>
      </c>
      <c r="D51" s="132" t="s">
        <v>669</v>
      </c>
      <c r="E51" s="132" t="s">
        <v>17</v>
      </c>
      <c r="F51" s="142">
        <v>31787.56</v>
      </c>
      <c r="G51" s="134" t="s">
        <v>21</v>
      </c>
      <c r="H51" s="474"/>
    </row>
    <row r="52" spans="1:8" ht="18">
      <c r="A52" s="90">
        <v>7</v>
      </c>
      <c r="B52" s="130" t="s">
        <v>703</v>
      </c>
      <c r="C52" s="131" t="s">
        <v>687</v>
      </c>
      <c r="D52" s="132" t="s">
        <v>669</v>
      </c>
      <c r="E52" s="132" t="s">
        <v>69</v>
      </c>
      <c r="F52" s="133">
        <v>26594.799999999999</v>
      </c>
      <c r="G52" s="134" t="s">
        <v>21</v>
      </c>
      <c r="H52" s="474"/>
    </row>
    <row r="53" spans="1:8" ht="18">
      <c r="A53" s="90">
        <v>9</v>
      </c>
      <c r="B53" s="130" t="s">
        <v>697</v>
      </c>
      <c r="C53" s="131" t="s">
        <v>688</v>
      </c>
      <c r="D53" s="132" t="s">
        <v>669</v>
      </c>
      <c r="E53" s="132" t="s">
        <v>82</v>
      </c>
      <c r="F53" s="133">
        <v>32856.080000000002</v>
      </c>
      <c r="G53" s="134" t="s">
        <v>21</v>
      </c>
      <c r="H53" s="474"/>
    </row>
    <row r="54" spans="1:8" ht="18">
      <c r="A54" s="90">
        <v>10</v>
      </c>
      <c r="B54" s="130" t="s">
        <v>698</v>
      </c>
      <c r="C54" s="131" t="s">
        <v>687</v>
      </c>
      <c r="D54" s="132" t="s">
        <v>669</v>
      </c>
      <c r="E54" s="132" t="s">
        <v>69</v>
      </c>
      <c r="F54" s="133">
        <v>80884.2</v>
      </c>
      <c r="G54" s="134" t="s">
        <v>689</v>
      </c>
      <c r="H54" s="474"/>
    </row>
    <row r="55" spans="1:8" ht="18">
      <c r="A55" s="90">
        <v>11</v>
      </c>
      <c r="B55" s="130" t="s">
        <v>699</v>
      </c>
      <c r="C55" s="131" t="s">
        <v>690</v>
      </c>
      <c r="D55" s="132" t="s">
        <v>669</v>
      </c>
      <c r="E55" s="132" t="s">
        <v>69</v>
      </c>
      <c r="F55" s="133">
        <v>66828.12</v>
      </c>
      <c r="G55" s="134" t="s">
        <v>691</v>
      </c>
      <c r="H55" s="474"/>
    </row>
    <row r="56" spans="1:8" ht="36">
      <c r="A56" s="90">
        <v>12</v>
      </c>
      <c r="B56" s="130" t="s">
        <v>712</v>
      </c>
      <c r="C56" s="131" t="s">
        <v>682</v>
      </c>
      <c r="D56" s="132" t="s">
        <v>669</v>
      </c>
      <c r="E56" s="132" t="s">
        <v>82</v>
      </c>
      <c r="F56" s="133">
        <v>164283.88</v>
      </c>
      <c r="G56" s="134" t="s">
        <v>713</v>
      </c>
      <c r="H56" s="474"/>
    </row>
    <row r="57" spans="1:8" ht="18">
      <c r="A57" s="90">
        <v>13</v>
      </c>
      <c r="B57" s="135"/>
      <c r="C57" s="110"/>
      <c r="D57" s="90"/>
      <c r="E57" s="90"/>
      <c r="F57" s="136"/>
      <c r="G57" s="73"/>
      <c r="H57" s="474"/>
    </row>
    <row r="58" spans="1:8" ht="18">
      <c r="A58" s="90">
        <v>14</v>
      </c>
      <c r="B58" s="135"/>
      <c r="C58" s="110"/>
      <c r="D58" s="90"/>
      <c r="E58" s="90"/>
      <c r="F58" s="136"/>
      <c r="G58" s="135"/>
      <c r="H58" s="474"/>
    </row>
    <row r="59" spans="1:8" ht="18">
      <c r="A59" s="121"/>
      <c r="B59" s="476"/>
      <c r="C59" s="477"/>
      <c r="D59" s="477"/>
      <c r="E59" s="478"/>
      <c r="F59" s="136"/>
      <c r="G59" s="135"/>
      <c r="H59" s="474"/>
    </row>
    <row r="60" spans="1:8" ht="36">
      <c r="A60" s="467" t="s">
        <v>680</v>
      </c>
      <c r="B60" s="468"/>
      <c r="C60" s="468"/>
      <c r="D60" s="469"/>
      <c r="E60" s="135" t="s">
        <v>578</v>
      </c>
      <c r="F60" s="73" t="s">
        <v>639</v>
      </c>
      <c r="G60" s="135" t="s">
        <v>640</v>
      </c>
      <c r="H60" s="474"/>
    </row>
    <row r="61" spans="1:8" ht="18">
      <c r="A61" s="470"/>
      <c r="B61" s="471"/>
      <c r="C61" s="471"/>
      <c r="D61" s="472"/>
      <c r="E61" s="136">
        <v>1000000</v>
      </c>
      <c r="F61" s="136">
        <f>SUM(F47:F59)</f>
        <v>488020.95</v>
      </c>
      <c r="G61" s="114">
        <f>E61-F61</f>
        <v>511979.05</v>
      </c>
      <c r="H61" s="475"/>
    </row>
    <row r="62" spans="1:8" ht="18">
      <c r="A62" s="122"/>
      <c r="B62" s="122"/>
      <c r="C62" s="122"/>
      <c r="D62" s="122"/>
      <c r="E62" s="123"/>
      <c r="F62" s="123"/>
      <c r="G62" s="124"/>
      <c r="H62" s="125"/>
    </row>
    <row r="63" spans="1:8" ht="18">
      <c r="A63" s="122"/>
      <c r="B63" s="122"/>
      <c r="C63" s="122"/>
      <c r="D63" s="122"/>
      <c r="E63" s="123"/>
      <c r="F63" s="123"/>
      <c r="G63" s="124"/>
      <c r="H63" s="125"/>
    </row>
    <row r="64" spans="1:8" ht="18">
      <c r="A64" s="463"/>
      <c r="B64" s="464"/>
      <c r="C64" s="464"/>
      <c r="D64" s="464"/>
      <c r="E64" s="464"/>
      <c r="F64" s="464"/>
      <c r="G64" s="464"/>
      <c r="H64" s="108"/>
    </row>
    <row r="65" spans="1:8" ht="18" customHeight="1">
      <c r="A65" s="450" t="s">
        <v>692</v>
      </c>
      <c r="B65" s="450"/>
      <c r="C65" s="450"/>
      <c r="D65" s="450"/>
      <c r="E65" s="450"/>
      <c r="F65" s="450"/>
      <c r="G65" s="450"/>
      <c r="H65" s="450"/>
    </row>
    <row r="66" spans="1:8" ht="90">
      <c r="A66" s="90">
        <v>1</v>
      </c>
      <c r="B66" s="130" t="s">
        <v>353</v>
      </c>
      <c r="C66" s="131" t="s">
        <v>693</v>
      </c>
      <c r="D66" s="132" t="s">
        <v>655</v>
      </c>
      <c r="E66" s="132" t="s">
        <v>69</v>
      </c>
      <c r="F66" s="139"/>
      <c r="G66" s="140" t="s">
        <v>704</v>
      </c>
      <c r="H66" s="461">
        <f>F71/E71</f>
        <v>0</v>
      </c>
    </row>
    <row r="67" spans="1:8" ht="18">
      <c r="A67" s="90"/>
      <c r="B67" s="135"/>
      <c r="C67" s="110"/>
      <c r="D67" s="90"/>
      <c r="E67" s="90"/>
      <c r="F67" s="111">
        <v>0</v>
      </c>
      <c r="G67" s="135"/>
      <c r="H67" s="461"/>
    </row>
    <row r="68" spans="1:8" ht="18">
      <c r="A68" s="90"/>
      <c r="B68" s="135"/>
      <c r="C68" s="110"/>
      <c r="D68" s="90"/>
      <c r="E68" s="90"/>
      <c r="F68" s="111">
        <v>0</v>
      </c>
      <c r="G68" s="73"/>
      <c r="H68" s="461"/>
    </row>
    <row r="69" spans="1:8" ht="18">
      <c r="A69" s="90"/>
      <c r="B69" s="135"/>
      <c r="C69" s="110"/>
      <c r="D69" s="90"/>
      <c r="E69" s="90"/>
      <c r="F69" s="111">
        <v>0</v>
      </c>
      <c r="G69" s="135"/>
      <c r="H69" s="461"/>
    </row>
    <row r="70" spans="1:8" ht="36">
      <c r="A70" s="446" t="s">
        <v>680</v>
      </c>
      <c r="B70" s="446"/>
      <c r="C70" s="446"/>
      <c r="D70" s="446"/>
      <c r="E70" s="135" t="s">
        <v>578</v>
      </c>
      <c r="F70" s="73" t="s">
        <v>639</v>
      </c>
      <c r="G70" s="135" t="s">
        <v>640</v>
      </c>
      <c r="H70" s="461"/>
    </row>
    <row r="71" spans="1:8" ht="18">
      <c r="A71" s="446"/>
      <c r="B71" s="446"/>
      <c r="C71" s="446"/>
      <c r="D71" s="446"/>
      <c r="E71" s="136">
        <v>150000</v>
      </c>
      <c r="F71" s="136">
        <f>SUM(F66:F69)</f>
        <v>0</v>
      </c>
      <c r="G71" s="114">
        <f>E71-F71</f>
        <v>150000</v>
      </c>
      <c r="H71" s="461"/>
    </row>
    <row r="74" spans="1:8" ht="18">
      <c r="A74" s="479"/>
      <c r="B74" s="479"/>
      <c r="C74" s="479"/>
      <c r="D74" s="479"/>
      <c r="E74" s="479"/>
      <c r="F74" s="479"/>
      <c r="G74" s="479"/>
      <c r="H74" s="120"/>
    </row>
    <row r="75" spans="1:8" ht="18" customHeight="1">
      <c r="A75" s="453" t="s">
        <v>694</v>
      </c>
      <c r="B75" s="454"/>
      <c r="C75" s="454"/>
      <c r="D75" s="454"/>
      <c r="E75" s="454"/>
      <c r="F75" s="454"/>
      <c r="G75" s="454"/>
      <c r="H75" s="455"/>
    </row>
    <row r="76" spans="1:8" ht="54">
      <c r="A76" s="90">
        <v>1</v>
      </c>
      <c r="B76" s="141" t="s">
        <v>695</v>
      </c>
      <c r="C76" s="131" t="s">
        <v>696</v>
      </c>
      <c r="D76" s="132" t="s">
        <v>669</v>
      </c>
      <c r="E76" s="132" t="s">
        <v>69</v>
      </c>
      <c r="F76" s="139">
        <v>720000</v>
      </c>
      <c r="G76" s="134" t="s">
        <v>21</v>
      </c>
      <c r="H76" s="473">
        <f>F83/E83</f>
        <v>0.77837837837837842</v>
      </c>
    </row>
    <row r="77" spans="1:8" ht="18">
      <c r="A77" s="90">
        <v>2</v>
      </c>
      <c r="B77" s="135"/>
      <c r="C77" s="110"/>
      <c r="D77" s="90"/>
      <c r="E77" s="90"/>
      <c r="F77" s="111"/>
      <c r="G77" s="135"/>
      <c r="H77" s="474"/>
    </row>
    <row r="78" spans="1:8" ht="18">
      <c r="A78" s="90"/>
      <c r="B78" s="126"/>
      <c r="C78" s="110"/>
      <c r="D78" s="90"/>
      <c r="E78" s="90"/>
      <c r="F78" s="111"/>
      <c r="G78" s="73"/>
      <c r="H78" s="474"/>
    </row>
    <row r="79" spans="1:8" ht="18">
      <c r="A79" s="90"/>
      <c r="B79" s="126"/>
      <c r="C79" s="110"/>
      <c r="D79" s="90"/>
      <c r="E79" s="90"/>
      <c r="F79" s="111"/>
      <c r="G79" s="73"/>
      <c r="H79" s="474"/>
    </row>
    <row r="80" spans="1:8" ht="18">
      <c r="A80" s="90"/>
      <c r="B80" s="126"/>
      <c r="C80" s="110"/>
      <c r="D80" s="90"/>
      <c r="E80" s="90"/>
      <c r="F80" s="111"/>
      <c r="G80" s="73"/>
      <c r="H80" s="474"/>
    </row>
    <row r="81" spans="1:8" ht="18">
      <c r="A81" s="90"/>
      <c r="B81" s="135"/>
      <c r="C81" s="110"/>
      <c r="D81" s="90"/>
      <c r="E81" s="90"/>
      <c r="F81" s="111"/>
      <c r="G81" s="135"/>
      <c r="H81" s="474"/>
    </row>
    <row r="82" spans="1:8" ht="36">
      <c r="A82" s="467" t="s">
        <v>680</v>
      </c>
      <c r="B82" s="468"/>
      <c r="C82" s="468"/>
      <c r="D82" s="469"/>
      <c r="E82" s="135" t="s">
        <v>578</v>
      </c>
      <c r="F82" s="73" t="s">
        <v>639</v>
      </c>
      <c r="G82" s="135" t="s">
        <v>640</v>
      </c>
      <c r="H82" s="474"/>
    </row>
    <row r="83" spans="1:8" ht="18">
      <c r="A83" s="470"/>
      <c r="B83" s="471"/>
      <c r="C83" s="471"/>
      <c r="D83" s="472"/>
      <c r="E83" s="136">
        <v>925000</v>
      </c>
      <c r="F83" s="136">
        <f>SUM(F76:F81)</f>
        <v>720000</v>
      </c>
      <c r="G83" s="114">
        <f>E83-F83</f>
        <v>205000</v>
      </c>
      <c r="H83" s="475"/>
    </row>
    <row r="86" spans="1:8" ht="18">
      <c r="A86" s="463"/>
      <c r="B86" s="464"/>
      <c r="C86" s="464"/>
      <c r="D86" s="464"/>
      <c r="E86" s="464"/>
      <c r="F86" s="464"/>
      <c r="G86" s="464"/>
      <c r="H86" s="108"/>
    </row>
    <row r="87" spans="1:8" ht="18">
      <c r="A87" s="450" t="s">
        <v>705</v>
      </c>
      <c r="B87" s="450"/>
      <c r="C87" s="450"/>
      <c r="D87" s="450"/>
      <c r="E87" s="450"/>
      <c r="F87" s="450"/>
      <c r="G87" s="450"/>
      <c r="H87" s="450"/>
    </row>
    <row r="88" spans="1:8" ht="36">
      <c r="A88" s="90">
        <v>1</v>
      </c>
      <c r="B88" s="130" t="s">
        <v>706</v>
      </c>
      <c r="C88" s="131" t="s">
        <v>707</v>
      </c>
      <c r="D88" s="132" t="s">
        <v>708</v>
      </c>
      <c r="E88" s="132" t="s">
        <v>82</v>
      </c>
      <c r="F88" s="139">
        <v>132878.79999999999</v>
      </c>
      <c r="G88" s="140" t="s">
        <v>709</v>
      </c>
      <c r="H88" s="461">
        <f>F93/E93</f>
        <v>0.75132052980132447</v>
      </c>
    </row>
    <row r="89" spans="1:8" ht="36">
      <c r="A89" s="90">
        <v>2</v>
      </c>
      <c r="B89" s="130" t="s">
        <v>710</v>
      </c>
      <c r="C89" s="131" t="s">
        <v>711</v>
      </c>
      <c r="D89" s="132" t="s">
        <v>708</v>
      </c>
      <c r="E89" s="132" t="s">
        <v>82</v>
      </c>
      <c r="F89" s="139">
        <v>94020</v>
      </c>
      <c r="G89" s="130" t="s">
        <v>21</v>
      </c>
      <c r="H89" s="461"/>
    </row>
    <row r="90" spans="1:8" ht="18">
      <c r="A90" s="90"/>
      <c r="B90" s="135"/>
      <c r="C90" s="110"/>
      <c r="D90" s="90"/>
      <c r="E90" s="90"/>
      <c r="F90" s="111">
        <v>0</v>
      </c>
      <c r="G90" s="73"/>
      <c r="H90" s="461"/>
    </row>
    <row r="91" spans="1:8" ht="18">
      <c r="A91" s="90"/>
      <c r="B91" s="135"/>
      <c r="C91" s="110"/>
      <c r="D91" s="90"/>
      <c r="E91" s="90"/>
      <c r="F91" s="111">
        <v>0</v>
      </c>
      <c r="G91" s="135"/>
      <c r="H91" s="461"/>
    </row>
    <row r="92" spans="1:8" ht="36">
      <c r="A92" s="446" t="s">
        <v>680</v>
      </c>
      <c r="B92" s="446"/>
      <c r="C92" s="446"/>
      <c r="D92" s="446"/>
      <c r="E92" s="135" t="s">
        <v>578</v>
      </c>
      <c r="F92" s="73" t="s">
        <v>639</v>
      </c>
      <c r="G92" s="135" t="s">
        <v>640</v>
      </c>
      <c r="H92" s="461"/>
    </row>
    <row r="93" spans="1:8" ht="18">
      <c r="A93" s="446"/>
      <c r="B93" s="446"/>
      <c r="C93" s="446"/>
      <c r="D93" s="446"/>
      <c r="E93" s="136">
        <v>302000</v>
      </c>
      <c r="F93" s="136">
        <f>SUM(F88:F91)</f>
        <v>226898.8</v>
      </c>
      <c r="G93" s="114">
        <f>E93-F93</f>
        <v>75101.200000000012</v>
      </c>
      <c r="H93" s="461"/>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97"/>
      <c r="D3" s="497"/>
      <c r="E3" s="497"/>
      <c r="F3" s="497"/>
      <c r="G3" s="497"/>
      <c r="H3" s="497"/>
      <c r="I3" s="497"/>
      <c r="J3" s="497"/>
    </row>
    <row r="4" spans="2:11" ht="17.25">
      <c r="C4" s="497"/>
      <c r="D4" s="497"/>
      <c r="E4" s="497"/>
      <c r="F4" s="497"/>
      <c r="G4" s="497"/>
      <c r="H4" s="497"/>
      <c r="I4" s="497"/>
      <c r="J4" s="497"/>
    </row>
    <row r="5" spans="2:11" ht="15.75">
      <c r="B5" s="145"/>
      <c r="C5" s="498" t="s">
        <v>801</v>
      </c>
      <c r="D5" s="498"/>
      <c r="E5" s="498"/>
      <c r="F5" s="498"/>
      <c r="G5" s="498"/>
      <c r="H5" s="498"/>
      <c r="I5" s="498"/>
      <c r="J5" s="498"/>
      <c r="K5" s="145"/>
    </row>
    <row r="6" spans="2:11" ht="16.5" thickBot="1">
      <c r="B6" s="146"/>
      <c r="C6" s="146"/>
      <c r="D6" s="146"/>
      <c r="E6" s="146"/>
      <c r="F6" s="146"/>
      <c r="G6" s="146"/>
      <c r="H6" s="146"/>
      <c r="I6" s="146"/>
      <c r="J6" s="146"/>
      <c r="K6" s="146"/>
    </row>
    <row r="7" spans="2:11" ht="32.25" thickBot="1">
      <c r="B7" s="499" t="s">
        <v>802</v>
      </c>
      <c r="C7" s="500"/>
      <c r="D7" s="146"/>
      <c r="E7" s="499" t="s">
        <v>803</v>
      </c>
      <c r="F7" s="501"/>
      <c r="G7" s="500"/>
      <c r="H7" s="502" t="s">
        <v>804</v>
      </c>
      <c r="I7" s="503"/>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88" t="s">
        <v>817</v>
      </c>
      <c r="C11" s="491">
        <v>214327</v>
      </c>
      <c r="D11" s="153"/>
      <c r="E11" s="494">
        <f>214327</f>
        <v>214327</v>
      </c>
      <c r="F11" s="304" t="s">
        <v>818</v>
      </c>
      <c r="G11" s="483" t="s">
        <v>815</v>
      </c>
      <c r="H11" s="263" t="s">
        <v>819</v>
      </c>
      <c r="I11" s="264">
        <v>109695</v>
      </c>
      <c r="J11" s="485" t="s">
        <v>816</v>
      </c>
      <c r="K11" s="480">
        <f>SUM(E11)-SUM(I11:I15)</f>
        <v>77998</v>
      </c>
    </row>
    <row r="12" spans="2:11" ht="15.75">
      <c r="B12" s="489"/>
      <c r="C12" s="492"/>
      <c r="D12" s="153"/>
      <c r="E12" s="495"/>
      <c r="F12" s="157" t="s">
        <v>820</v>
      </c>
      <c r="G12" s="484"/>
      <c r="H12" s="259" t="s">
        <v>821</v>
      </c>
      <c r="I12" s="208">
        <v>19504</v>
      </c>
      <c r="J12" s="486"/>
      <c r="K12" s="481"/>
    </row>
    <row r="13" spans="2:11" ht="15.75">
      <c r="B13" s="489"/>
      <c r="C13" s="492"/>
      <c r="D13" s="153"/>
      <c r="E13" s="495"/>
      <c r="F13" s="157" t="s">
        <v>822</v>
      </c>
      <c r="G13" s="484"/>
      <c r="H13" s="259" t="s">
        <v>823</v>
      </c>
      <c r="I13" s="208">
        <v>330</v>
      </c>
      <c r="J13" s="486"/>
      <c r="K13" s="481"/>
    </row>
    <row r="14" spans="2:11" ht="16.5" thickBot="1">
      <c r="B14" s="489"/>
      <c r="C14" s="492"/>
      <c r="D14" s="153"/>
      <c r="E14" s="495"/>
      <c r="F14" s="157" t="s">
        <v>824</v>
      </c>
      <c r="G14" s="484"/>
      <c r="H14" s="259" t="s">
        <v>825</v>
      </c>
      <c r="I14" s="208">
        <v>6800</v>
      </c>
      <c r="J14" s="487"/>
      <c r="K14" s="481"/>
    </row>
    <row r="15" spans="2:11" ht="16.5" thickBot="1">
      <c r="B15" s="490"/>
      <c r="C15" s="493"/>
      <c r="D15" s="153"/>
      <c r="E15" s="496"/>
      <c r="F15" s="296"/>
      <c r="G15" s="278"/>
      <c r="H15" s="265"/>
      <c r="I15" s="266"/>
      <c r="J15" s="269"/>
      <c r="K15" s="482"/>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99" t="s">
        <v>802</v>
      </c>
      <c r="C3" s="500"/>
      <c r="E3" s="499" t="s">
        <v>803</v>
      </c>
      <c r="F3" s="501"/>
      <c r="G3" s="500"/>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504" t="s">
        <v>872</v>
      </c>
      <c r="C7" s="512">
        <v>400000</v>
      </c>
      <c r="D7" s="153"/>
      <c r="E7" s="169">
        <v>32856.080000000002</v>
      </c>
      <c r="F7" s="170" t="s">
        <v>832</v>
      </c>
      <c r="G7" s="228" t="s">
        <v>833</v>
      </c>
      <c r="H7" s="235">
        <v>32856.080000000002</v>
      </c>
      <c r="I7" s="244">
        <f>E7-H7</f>
        <v>0</v>
      </c>
      <c r="J7" s="516">
        <f>SUM(C7)-SUM(E7:E11)</f>
        <v>-44125.06</v>
      </c>
    </row>
    <row r="8" spans="2:11" ht="33" thickTop="1" thickBot="1">
      <c r="B8" s="505"/>
      <c r="C8" s="513"/>
      <c r="D8" s="153"/>
      <c r="E8" s="171">
        <v>92042.4</v>
      </c>
      <c r="F8" s="172" t="s">
        <v>834</v>
      </c>
      <c r="G8" s="268" t="s">
        <v>835</v>
      </c>
      <c r="H8" s="236">
        <v>4132.3999999999996</v>
      </c>
      <c r="I8" s="245">
        <f t="shared" ref="I8:I16" si="0">E8-H8</f>
        <v>87910</v>
      </c>
      <c r="J8" s="516"/>
      <c r="K8" s="173"/>
    </row>
    <row r="9" spans="2:11" ht="17.25" thickTop="1" thickBot="1">
      <c r="B9" s="506"/>
      <c r="C9" s="514"/>
      <c r="D9" s="153"/>
      <c r="E9" s="279">
        <v>161506.1</v>
      </c>
      <c r="F9" s="280" t="s">
        <v>836</v>
      </c>
      <c r="G9" s="285" t="s">
        <v>837</v>
      </c>
      <c r="H9" s="325">
        <v>161506.1</v>
      </c>
      <c r="I9" s="245">
        <f t="shared" si="0"/>
        <v>0</v>
      </c>
      <c r="J9" s="516"/>
      <c r="K9" s="173"/>
    </row>
    <row r="10" spans="2:11" ht="17.25" thickTop="1" thickBot="1">
      <c r="B10" s="506"/>
      <c r="C10" s="514"/>
      <c r="D10" s="153"/>
      <c r="E10" s="174">
        <v>2921.6</v>
      </c>
      <c r="F10" s="175" t="s">
        <v>838</v>
      </c>
      <c r="G10" s="230" t="s">
        <v>839</v>
      </c>
      <c r="H10" s="237">
        <v>2921.6</v>
      </c>
      <c r="I10" s="245">
        <f t="shared" si="0"/>
        <v>0</v>
      </c>
      <c r="J10" s="516"/>
      <c r="K10" s="173"/>
    </row>
    <row r="11" spans="2:11" ht="17.25" thickTop="1" thickBot="1">
      <c r="B11" s="507"/>
      <c r="C11" s="515"/>
      <c r="D11" s="153"/>
      <c r="E11" s="279">
        <v>154798.88</v>
      </c>
      <c r="F11" s="280" t="s">
        <v>840</v>
      </c>
      <c r="G11" s="281" t="s">
        <v>883</v>
      </c>
      <c r="H11" s="282">
        <v>154798.88</v>
      </c>
      <c r="I11" s="245">
        <v>0</v>
      </c>
      <c r="J11" s="516"/>
    </row>
    <row r="12" spans="2:11">
      <c r="B12" s="517" t="s">
        <v>841</v>
      </c>
      <c r="C12" s="518">
        <v>173000</v>
      </c>
      <c r="D12" s="153"/>
      <c r="E12" s="176">
        <v>11274</v>
      </c>
      <c r="F12" s="177" t="s">
        <v>842</v>
      </c>
      <c r="G12" s="273" t="s">
        <v>843</v>
      </c>
      <c r="H12" s="277">
        <v>11274</v>
      </c>
      <c r="I12" s="274">
        <f t="shared" si="0"/>
        <v>0</v>
      </c>
      <c r="J12" s="519">
        <f>SUM(C12)-SUM(E12:E17)</f>
        <v>1094.8899999999849</v>
      </c>
    </row>
    <row r="13" spans="2:11">
      <c r="B13" s="517"/>
      <c r="C13" s="518"/>
      <c r="D13" s="153"/>
      <c r="E13" s="171">
        <v>20940</v>
      </c>
      <c r="F13" s="172" t="s">
        <v>844</v>
      </c>
      <c r="G13" s="320" t="s">
        <v>845</v>
      </c>
      <c r="H13" s="236">
        <v>20940</v>
      </c>
      <c r="I13" s="275">
        <f t="shared" si="0"/>
        <v>0</v>
      </c>
      <c r="J13" s="520"/>
      <c r="K13" s="173"/>
    </row>
    <row r="14" spans="2:11">
      <c r="B14" s="517"/>
      <c r="C14" s="518"/>
      <c r="D14" s="153"/>
      <c r="E14" s="171">
        <v>31787.56</v>
      </c>
      <c r="F14" s="172" t="s">
        <v>846</v>
      </c>
      <c r="G14" s="320" t="s">
        <v>847</v>
      </c>
      <c r="H14" s="236">
        <v>31787.56</v>
      </c>
      <c r="I14" s="275">
        <f t="shared" si="0"/>
        <v>0</v>
      </c>
      <c r="J14" s="520"/>
      <c r="K14" s="173"/>
    </row>
    <row r="15" spans="2:11">
      <c r="B15" s="517"/>
      <c r="C15" s="518"/>
      <c r="D15" s="153"/>
      <c r="E15" s="323">
        <v>66828.12</v>
      </c>
      <c r="F15" s="322" t="s">
        <v>848</v>
      </c>
      <c r="G15" s="324" t="s">
        <v>849</v>
      </c>
      <c r="H15" s="325">
        <v>66828.12</v>
      </c>
      <c r="I15" s="275">
        <f t="shared" si="0"/>
        <v>0</v>
      </c>
      <c r="J15" s="520"/>
      <c r="K15" s="173"/>
    </row>
    <row r="16" spans="2:11">
      <c r="B16" s="517"/>
      <c r="C16" s="518"/>
      <c r="D16" s="153"/>
      <c r="E16" s="323">
        <v>10017.42</v>
      </c>
      <c r="F16" s="322" t="s">
        <v>882</v>
      </c>
      <c r="G16" s="324"/>
      <c r="H16" s="325"/>
      <c r="I16" s="275">
        <f t="shared" si="0"/>
        <v>10017.42</v>
      </c>
      <c r="J16" s="520"/>
      <c r="K16" s="173"/>
    </row>
    <row r="17" spans="2:11" ht="16.5" thickBot="1">
      <c r="B17" s="517"/>
      <c r="C17" s="518"/>
      <c r="D17" s="153"/>
      <c r="E17" s="279">
        <v>31058.01</v>
      </c>
      <c r="F17" s="280" t="s">
        <v>921</v>
      </c>
      <c r="G17" s="326"/>
      <c r="H17" s="286"/>
      <c r="I17" s="321">
        <f t="shared" ref="I17:I24" si="1">E17-H17</f>
        <v>31058.01</v>
      </c>
      <c r="J17" s="521"/>
    </row>
    <row r="18" spans="2:11" ht="32.25" customHeight="1">
      <c r="B18" s="529" t="s">
        <v>850</v>
      </c>
      <c r="C18" s="527">
        <v>50000</v>
      </c>
      <c r="D18" s="153"/>
      <c r="E18" s="176">
        <v>12524</v>
      </c>
      <c r="F18" s="328" t="s">
        <v>851</v>
      </c>
      <c r="G18" s="331" t="s">
        <v>852</v>
      </c>
      <c r="H18" s="333">
        <v>12524</v>
      </c>
      <c r="I18" s="274">
        <f t="shared" si="1"/>
        <v>0</v>
      </c>
      <c r="J18" s="525">
        <f>SUM(C18)-SUM(E18:E19)</f>
        <v>37476</v>
      </c>
    </row>
    <row r="19" spans="2:11" ht="16.5" thickBot="1">
      <c r="B19" s="530"/>
      <c r="C19" s="528"/>
      <c r="D19" s="153"/>
      <c r="E19" s="329"/>
      <c r="F19" s="330"/>
      <c r="G19" s="332"/>
      <c r="H19" s="334"/>
      <c r="I19" s="276">
        <f t="shared" si="1"/>
        <v>0</v>
      </c>
      <c r="J19" s="526"/>
    </row>
    <row r="20" spans="2:11" ht="16.5" thickBot="1">
      <c r="B20" s="151" t="s">
        <v>853</v>
      </c>
      <c r="C20" s="178">
        <v>25000</v>
      </c>
      <c r="D20" s="153"/>
      <c r="E20" s="270"/>
      <c r="F20" s="271"/>
      <c r="G20" s="272"/>
      <c r="H20" s="327">
        <v>0</v>
      </c>
      <c r="I20" s="247">
        <f t="shared" si="1"/>
        <v>0</v>
      </c>
      <c r="J20" s="251">
        <f>SUM(C20)-SUM(E20)</f>
        <v>25000</v>
      </c>
    </row>
    <row r="21" spans="2:11">
      <c r="B21" s="517" t="s">
        <v>854</v>
      </c>
      <c r="C21" s="518">
        <v>235000</v>
      </c>
      <c r="D21" s="153"/>
      <c r="E21" s="169">
        <v>59247.61</v>
      </c>
      <c r="F21" s="170" t="s">
        <v>855</v>
      </c>
      <c r="G21" s="228" t="s">
        <v>856</v>
      </c>
      <c r="H21" s="238">
        <v>59247.61</v>
      </c>
      <c r="I21" s="245">
        <f t="shared" si="1"/>
        <v>0</v>
      </c>
      <c r="J21" s="522">
        <f>SUM(C21)-SUM(E21:E24)</f>
        <v>87372.989999999991</v>
      </c>
    </row>
    <row r="22" spans="2:11">
      <c r="B22" s="517"/>
      <c r="C22" s="518"/>
      <c r="D22" s="153"/>
      <c r="E22" s="179">
        <v>26594.799999999999</v>
      </c>
      <c r="F22" s="157" t="s">
        <v>857</v>
      </c>
      <c r="G22" s="229" t="s">
        <v>858</v>
      </c>
      <c r="H22" s="236">
        <v>26594.799999999999</v>
      </c>
      <c r="I22" s="246">
        <f t="shared" si="1"/>
        <v>0</v>
      </c>
      <c r="J22" s="523"/>
      <c r="K22" s="173"/>
    </row>
    <row r="23" spans="2:11">
      <c r="B23" s="517"/>
      <c r="C23" s="518"/>
      <c r="D23" s="153"/>
      <c r="E23" s="180">
        <v>2232</v>
      </c>
      <c r="F23" s="158" t="s">
        <v>859</v>
      </c>
      <c r="G23" s="231" t="s">
        <v>860</v>
      </c>
      <c r="H23" s="239">
        <v>720</v>
      </c>
      <c r="I23" s="246">
        <f t="shared" si="1"/>
        <v>1512</v>
      </c>
      <c r="J23" s="523"/>
      <c r="K23" s="173"/>
    </row>
    <row r="24" spans="2:11" ht="16.5" thickBot="1">
      <c r="B24" s="517"/>
      <c r="C24" s="518"/>
      <c r="D24" s="153"/>
      <c r="E24" s="283">
        <v>59552.6</v>
      </c>
      <c r="F24" s="284" t="s">
        <v>861</v>
      </c>
      <c r="G24" s="285" t="s">
        <v>862</v>
      </c>
      <c r="H24" s="286"/>
      <c r="I24" s="287">
        <f t="shared" si="1"/>
        <v>59552.6</v>
      </c>
      <c r="J24" s="524"/>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508" t="s">
        <v>864</v>
      </c>
      <c r="J27" s="509"/>
    </row>
    <row r="28" spans="2:11" ht="16.5" thickBot="1">
      <c r="B28" s="189"/>
      <c r="C28" s="186"/>
      <c r="D28" s="153"/>
      <c r="E28" s="182"/>
      <c r="F28" s="187"/>
      <c r="G28" s="188"/>
      <c r="H28" s="188"/>
      <c r="I28" s="510">
        <f>J25+C30</f>
        <v>223818.81999999995</v>
      </c>
      <c r="J28" s="511"/>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97"/>
      <c r="D3" s="497"/>
      <c r="E3" s="497"/>
      <c r="F3" s="497"/>
      <c r="G3" s="497"/>
      <c r="H3" s="497"/>
      <c r="I3" s="497"/>
      <c r="J3" s="497"/>
    </row>
    <row r="4" spans="2:11">
      <c r="C4" s="144"/>
      <c r="D4" s="144"/>
      <c r="E4" s="144"/>
      <c r="F4" s="144"/>
      <c r="G4" s="144"/>
      <c r="H4" s="144"/>
      <c r="I4" s="144"/>
      <c r="J4" s="144"/>
    </row>
    <row r="5" spans="2:11" ht="15.75">
      <c r="B5" s="145"/>
      <c r="C5" s="498" t="s">
        <v>867</v>
      </c>
      <c r="D5" s="498"/>
      <c r="E5" s="498"/>
      <c r="F5" s="498"/>
      <c r="G5" s="498"/>
      <c r="H5" s="498"/>
      <c r="I5" s="498"/>
      <c r="J5" s="498"/>
      <c r="K5" s="145"/>
    </row>
    <row r="6" spans="2:11" ht="16.5" thickBot="1">
      <c r="B6" s="146"/>
      <c r="C6" s="146"/>
      <c r="D6" s="146"/>
      <c r="E6" s="146"/>
      <c r="F6" s="146"/>
      <c r="G6" s="146"/>
      <c r="H6" s="146"/>
      <c r="I6" s="146"/>
      <c r="J6" s="146"/>
      <c r="K6" s="146"/>
    </row>
    <row r="7" spans="2:11" ht="32.25" thickBot="1">
      <c r="B7" s="499" t="s">
        <v>802</v>
      </c>
      <c r="C7" s="500"/>
      <c r="D7" s="146"/>
      <c r="E7" s="499" t="s">
        <v>803</v>
      </c>
      <c r="F7" s="501"/>
      <c r="G7" s="500"/>
      <c r="H7" s="502" t="s">
        <v>804</v>
      </c>
      <c r="I7" s="503"/>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88"/>
      <c r="C11" s="533"/>
      <c r="D11" s="153"/>
      <c r="E11" s="494"/>
      <c r="F11" s="157"/>
      <c r="G11" s="536"/>
      <c r="H11" s="260"/>
      <c r="I11" s="207"/>
      <c r="J11" s="485"/>
      <c r="K11" s="480">
        <f>SUM(E11)-SUM(I11:I14)</f>
        <v>0</v>
      </c>
    </row>
    <row r="12" spans="2:11" ht="15.75">
      <c r="B12" s="489"/>
      <c r="C12" s="534"/>
      <c r="D12" s="153"/>
      <c r="E12" s="495"/>
      <c r="F12" s="158"/>
      <c r="G12" s="537"/>
      <c r="H12" s="259"/>
      <c r="I12" s="208"/>
      <c r="J12" s="486"/>
      <c r="K12" s="531"/>
    </row>
    <row r="13" spans="2:11" ht="15.75">
      <c r="B13" s="489"/>
      <c r="C13" s="534"/>
      <c r="D13" s="153"/>
      <c r="E13" s="495"/>
      <c r="F13" s="158"/>
      <c r="G13" s="537"/>
      <c r="H13" s="259"/>
      <c r="I13" s="208"/>
      <c r="J13" s="486"/>
      <c r="K13" s="531"/>
    </row>
    <row r="14" spans="2:11" ht="16.5" thickBot="1">
      <c r="B14" s="490"/>
      <c r="C14" s="535"/>
      <c r="D14" s="153"/>
      <c r="E14" s="496"/>
      <c r="F14" s="158"/>
      <c r="G14" s="538"/>
      <c r="H14" s="261"/>
      <c r="I14" s="262"/>
      <c r="J14" s="487"/>
      <c r="K14" s="532"/>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97"/>
      <c r="D3" s="497"/>
      <c r="E3" s="497"/>
      <c r="F3" s="497"/>
      <c r="G3" s="497"/>
      <c r="H3" s="497"/>
      <c r="I3" s="497"/>
      <c r="J3" s="497"/>
    </row>
    <row r="4" spans="2:11">
      <c r="C4" s="144"/>
      <c r="D4" s="144"/>
      <c r="E4" s="144"/>
      <c r="F4" s="144"/>
      <c r="G4" s="144"/>
      <c r="H4" s="144"/>
      <c r="I4" s="144"/>
      <c r="J4" s="144"/>
    </row>
    <row r="5" spans="2:11" ht="15.75">
      <c r="B5" s="145"/>
      <c r="C5" s="498" t="s">
        <v>874</v>
      </c>
      <c r="D5" s="498"/>
      <c r="E5" s="498"/>
      <c r="F5" s="498"/>
      <c r="G5" s="498"/>
      <c r="H5" s="498"/>
      <c r="I5" s="498"/>
      <c r="J5" s="498"/>
      <c r="K5" s="145"/>
    </row>
    <row r="6" spans="2:11" ht="16.5" thickBot="1">
      <c r="B6" s="146"/>
      <c r="C6" s="146"/>
      <c r="D6" s="146"/>
      <c r="E6" s="146"/>
      <c r="F6" s="146"/>
      <c r="G6" s="146"/>
      <c r="H6" s="146"/>
      <c r="I6" s="146"/>
      <c r="J6" s="146"/>
      <c r="K6" s="146"/>
    </row>
    <row r="7" spans="2:11" ht="32.25" thickBot="1">
      <c r="B7" s="499" t="s">
        <v>802</v>
      </c>
      <c r="C7" s="500"/>
      <c r="D7" s="146"/>
      <c r="E7" s="499" t="s">
        <v>803</v>
      </c>
      <c r="F7" s="501"/>
      <c r="G7" s="500"/>
      <c r="H7" s="502" t="s">
        <v>804</v>
      </c>
      <c r="I7" s="503"/>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88" t="s">
        <v>813</v>
      </c>
      <c r="C10" s="491">
        <v>228265.2</v>
      </c>
      <c r="D10" s="153"/>
      <c r="E10" s="300">
        <v>134245.20000000001</v>
      </c>
      <c r="F10" s="301" t="s">
        <v>814</v>
      </c>
      <c r="G10" s="302"/>
      <c r="H10" s="263" t="s">
        <v>886</v>
      </c>
      <c r="I10" s="298"/>
      <c r="J10" s="299" t="s">
        <v>889</v>
      </c>
      <c r="K10" s="480">
        <f>SUM(E10:E12)-SUM(I10:I12)</f>
        <v>134245.20000000001</v>
      </c>
    </row>
    <row r="11" spans="2:11" ht="15.75">
      <c r="B11" s="489"/>
      <c r="C11" s="492"/>
      <c r="D11" s="153"/>
      <c r="E11" s="303">
        <v>94020</v>
      </c>
      <c r="F11" s="304" t="s">
        <v>887</v>
      </c>
      <c r="G11" s="309" t="s">
        <v>888</v>
      </c>
      <c r="H11" s="308" t="s">
        <v>885</v>
      </c>
      <c r="I11" s="208">
        <f>87000+7020</f>
        <v>94020</v>
      </c>
      <c r="J11" s="306"/>
      <c r="K11" s="481"/>
    </row>
    <row r="12" spans="2:11" ht="16.5" thickBot="1">
      <c r="B12" s="489"/>
      <c r="C12" s="492"/>
      <c r="D12" s="153"/>
      <c r="E12" s="295"/>
      <c r="F12" s="296"/>
      <c r="G12" s="305"/>
      <c r="H12" s="297"/>
      <c r="I12" s="266"/>
      <c r="J12" s="307"/>
      <c r="K12" s="482"/>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vt:i4>
      </vt:variant>
    </vt:vector>
  </HeadingPairs>
  <TitlesOfParts>
    <vt:vector size="15" baseType="lpstr">
      <vt:lpstr>CONTROLE COMPRAS</vt:lpstr>
      <vt:lpstr>Plan2</vt:lpstr>
      <vt:lpstr>BANCO DE DADOS</vt:lpstr>
      <vt:lpstr>cópia</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2022-10-26T18:03:42Z</cp:lastPrinted>
  <dcterms:created xsi:type="dcterms:W3CDTF">2019-05-28T16:31:00Z</dcterms:created>
  <dcterms:modified xsi:type="dcterms:W3CDTF">2022-10-26T18:06:27Z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