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. SERVIÇO CONTABILIDADE\PORTAL DA TRANSPARÊNCIA\RECEITA E DESPESA - 2023\NOTAS DE EMPENHOS - ABRIL\"/>
    </mc:Choice>
  </mc:AlternateContent>
  <xr:revisionPtr revIDLastSave="0" documentId="13_ncr:1_{94CE56E0-AC5D-498B-A9C6-B588FD4258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-23" sheetId="4" r:id="rId1"/>
  </sheets>
  <definedNames>
    <definedName name="_xlnm._FilterDatabase" localSheetId="0" hidden="1">'ABR-23'!$A$9:$O$48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4" l="1"/>
  <c r="J68" i="4"/>
  <c r="J67" i="4"/>
  <c r="J66" i="4"/>
  <c r="J65" i="4"/>
  <c r="J64" i="4"/>
  <c r="J63" i="4"/>
  <c r="J62" i="4"/>
  <c r="J61" i="4"/>
  <c r="J60" i="4"/>
  <c r="J59" i="4"/>
  <c r="J56" i="4"/>
  <c r="J55" i="4"/>
  <c r="J54" i="4"/>
  <c r="J53" i="4"/>
  <c r="J52" i="4"/>
  <c r="J51" i="4"/>
  <c r="J50" i="4"/>
  <c r="J49" i="4" l="1"/>
  <c r="J48" i="4"/>
  <c r="J42" i="4"/>
  <c r="J43" i="4"/>
  <c r="J44" i="4"/>
  <c r="J45" i="4"/>
  <c r="J46" i="4"/>
  <c r="J47" i="4"/>
  <c r="J35" i="4"/>
  <c r="J36" i="4"/>
  <c r="J37" i="4"/>
  <c r="J38" i="4"/>
  <c r="J39" i="4"/>
  <c r="J40" i="4"/>
  <c r="J41" i="4"/>
  <c r="J34" i="4"/>
  <c r="J33" i="4"/>
  <c r="J32" i="4"/>
  <c r="J31" i="4"/>
  <c r="J30" i="4" l="1"/>
  <c r="J29" i="4"/>
  <c r="J28" i="4"/>
  <c r="J27" i="4"/>
  <c r="J26" i="4"/>
  <c r="J21" i="4"/>
  <c r="J22" i="4"/>
  <c r="J23" i="4"/>
  <c r="J24" i="4"/>
  <c r="J25" i="4"/>
  <c r="J20" i="4"/>
  <c r="J19" i="4"/>
  <c r="J16" i="4"/>
  <c r="J17" i="4"/>
  <c r="J18" i="4"/>
  <c r="J15" i="4"/>
  <c r="J11" i="4" l="1"/>
  <c r="J12" i="4"/>
  <c r="J10" i="4"/>
  <c r="J74" i="4" s="1"/>
  <c r="A14" i="4" l="1"/>
  <c r="A13" i="4"/>
  <c r="A12" i="4"/>
  <c r="A11" i="4"/>
  <c r="J92" i="4"/>
  <c r="J94" i="4" s="1"/>
  <c r="M87" i="4" s="1"/>
  <c r="M85" i="4"/>
  <c r="A10" i="4"/>
</calcChain>
</file>

<file path=xl/sharedStrings.xml><?xml version="1.0" encoding="utf-8"?>
<sst xmlns="http://schemas.openxmlformats.org/spreadsheetml/2006/main" count="590" uniqueCount="188">
  <si>
    <t>ITEM</t>
  </si>
  <si>
    <t>PROCESSO</t>
  </si>
  <si>
    <t>MODALIDADE DE COMPRA</t>
  </si>
  <si>
    <t>Nº- PE/CEL INEX/RDL</t>
  </si>
  <si>
    <t>DESCRIÇÃO/SERVIÇO/CONSUMO (ID)</t>
  </si>
  <si>
    <t>FORNECEDOR</t>
  </si>
  <si>
    <t>VALOR UNITÁRIO</t>
  </si>
  <si>
    <t>VALOR TOTAL</t>
  </si>
  <si>
    <t>NATUREZA DESPESA</t>
  </si>
  <si>
    <t>DATA EMPENHO</t>
  </si>
  <si>
    <t>Nº NOTA DE EMPENHO</t>
  </si>
  <si>
    <t>FONTE DE RECURSO</t>
  </si>
  <si>
    <t>RDL</t>
  </si>
  <si>
    <t>TA</t>
  </si>
  <si>
    <t>INEX</t>
  </si>
  <si>
    <t>ATA</t>
  </si>
  <si>
    <t>CEL</t>
  </si>
  <si>
    <t>PE</t>
  </si>
  <si>
    <t>FUNDAÇÃO HOSPITALAR DE DERMATOLOGIA TROPICAL E VENEREOLOGIA "ALFREDO DA MATTA"</t>
  </si>
  <si>
    <t>QTDE.</t>
  </si>
  <si>
    <t>DEMONSTRATIVO DE AQUISIÇÕES / CONTRATOS - EXERCÍCIO 2023</t>
  </si>
  <si>
    <t>TOTAL</t>
  </si>
  <si>
    <t>CT</t>
  </si>
  <si>
    <t>1.500.100.0.0000.0000 - Recursos não Vinculados de Impostos</t>
  </si>
  <si>
    <t>-</t>
  </si>
  <si>
    <t>01.02.017303.000286/2023-04</t>
  </si>
  <si>
    <t>ATA Nº 0295/2022
PE Nº 979/22</t>
  </si>
  <si>
    <t>UNIAO QUIMICA FARMACEUTICA NACIONAL S A</t>
  </si>
  <si>
    <t>33903009 - Material Farmacológico</t>
  </si>
  <si>
    <t>(ID-124771)  CEFALEXINA,  Forma  Farmacêutica:  comprimido,  cápsula  ou  drágea;  Concentração: 500mg. MARCA: UNIAO QUIMICA FARMACEUTICA NACIONAL S.A.</t>
  </si>
  <si>
    <t>CONT.SE</t>
  </si>
  <si>
    <t>01.02.017303.000741/2021-00</t>
  </si>
  <si>
    <t>REFERÊNCIA: ABRIL/2023</t>
  </si>
  <si>
    <t>BETA BRASIL SERV DE CONSERV E LIMPEZA LTDA  EPP</t>
  </si>
  <si>
    <t>33903702 - Limpeza E Conservacao</t>
  </si>
  <si>
    <t>1.500.121.0.0000.0000 - Recursos não Vinculados de Impostos - FPE</t>
  </si>
  <si>
    <t>2023NE0000108</t>
  </si>
  <si>
    <t>2023NE0000113</t>
  </si>
  <si>
    <r>
      <t xml:space="preserve">REFERENTE AO </t>
    </r>
    <r>
      <rPr>
        <b/>
        <sz val="20"/>
        <color theme="1"/>
        <rFont val="Arial"/>
        <family val="2"/>
      </rPr>
      <t>4º TERMO ADITIVO AO CONTRATO Nº 04/2018-FUAM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color theme="1"/>
        <rFont val="Arial"/>
        <family val="2"/>
      </rPr>
      <t>MÊS DE MARÇO/2023</t>
    </r>
    <r>
      <rPr>
        <sz val="20"/>
        <color theme="1"/>
        <rFont val="Arial"/>
        <family val="2"/>
      </rPr>
      <t>. 92884 - SERVIÇOS DE LIMPEZA E CONSERVAÇÃO, Descrição: SERVIÇOS DE LIMPEZA E CONSERVAÇÃO, Descrição: SERVIÇOS DE LIMPEZA E CONSERVAÇÃO,Descrição: contratação de empresa especializada na prestação de serviços de limpeza e conservação de ÁREAS HOSPITALARES, tipo ÁREA SEMICRÍTICA, jornada de 44h semanais, conforme Projeto Básico.</t>
    </r>
  </si>
  <si>
    <r>
      <t xml:space="preserve">REFERENTE AO </t>
    </r>
    <r>
      <rPr>
        <b/>
        <sz val="20"/>
        <color theme="1"/>
        <rFont val="Arial"/>
        <family val="2"/>
      </rPr>
      <t>4º TERMO ADITIVO AO CONTRATO Nº 04/2018-FUAM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rFont val="Arial"/>
        <family val="2"/>
      </rPr>
      <t>MÊS DE MARÇO/2023</t>
    </r>
    <r>
      <rPr>
        <sz val="20"/>
        <color theme="1"/>
        <rFont val="Arial"/>
        <family val="2"/>
      </rPr>
      <t>. 113650 - SERVIÇOS DE LIMPEZA E CONSERVAÇÃO, Descrição: SERVIÇOS DE LIMPEZA E CONSERVAÇÃO, Descrição: contratação de empresa especializada na prestação de serviços de limpeza e conservação de FACHADAS HOSPITALARES - FACE EXTERNA, SEM EXPOSIÇÃO À SITUAÇÃO DE RISCO, 1 VEZ / SEMESTRE (tipo fachadas envidraçadas, brises verticais e horizontais, revestimentos cerâmicos) conforme Projeto Básico. Índice de produtividade por pessoa para oito (8) horas trabalhadas: 220m².</t>
    </r>
  </si>
  <si>
    <r>
      <t xml:space="preserve">REFERENTE AO </t>
    </r>
    <r>
      <rPr>
        <b/>
        <sz val="20"/>
        <rFont val="Arial"/>
        <family val="2"/>
      </rPr>
      <t>4º TERMO ADITIVO AO CONTRATO Nº 04/2018-FUAM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color theme="1"/>
        <rFont val="Arial"/>
        <family val="2"/>
      </rPr>
      <t>MÊS DE MARÇO/2023</t>
    </r>
    <r>
      <rPr>
        <sz val="20"/>
        <color theme="1"/>
        <rFont val="Arial"/>
        <family val="2"/>
      </rPr>
      <t>. 92886 - SERVIÇOS DE LIMPEZA E CONSERVAÇÃO, Descrição: SERVIÇOS DE LIMPEZA E CONSERVAÇÃO, Descrição: SERVIÇOS DE LIMPEZA E CONSERVAÇÃO,Descrição: contratação de empresa especializada na prestação de serviços de limpeza e conservação de ÁREAS HOSPITALARES, tipo ÁREA EXTERNA, jornada de 44h semanais, conforme Projeto Básico.</t>
    </r>
  </si>
  <si>
    <r>
      <t xml:space="preserve">REFERENTE AO </t>
    </r>
    <r>
      <rPr>
        <b/>
        <sz val="20"/>
        <color theme="1"/>
        <rFont val="Arial"/>
        <family val="2"/>
      </rPr>
      <t>4º TERMO ADITIVO AO CONTRATO Nº 04/2018-FUAM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color theme="1"/>
        <rFont val="Arial"/>
        <family val="2"/>
      </rPr>
      <t>MÊS DE MARÇO/2023</t>
    </r>
    <r>
      <rPr>
        <sz val="20"/>
        <color theme="1"/>
        <rFont val="Arial"/>
        <family val="2"/>
      </rPr>
      <t>.  92885 - SERVIÇOS DE LIMPEZA E CONSERVAÇÃO, Descrição: SERVIÇOS DE LIMPEZA E CONSERVAÇÃO, Descrição: SERVIÇOS DE LIMPEZA E CONSERVAÇÃO,Descrição: contratação de empresa especializada na prestação de serviços de limpeza e conservação de ÁREAS HOSPITALARES, tipo ÁREA NÃO-CRÍTICA / ADMINISTRATIVA, jornada de 44h semanais, conforme Projeto Básico.</t>
    </r>
  </si>
  <si>
    <t>01.02.017303.000206/2022-30</t>
  </si>
  <si>
    <t>01.02.017303.000979/2022-16</t>
  </si>
  <si>
    <r>
      <t xml:space="preserve">REFERENTE AO </t>
    </r>
    <r>
      <rPr>
        <b/>
        <sz val="20"/>
        <color theme="1"/>
        <rFont val="Arial"/>
        <family val="2"/>
      </rPr>
      <t>CONTRATO Nº 007/2022-FUAM</t>
    </r>
    <r>
      <rPr>
        <sz val="20"/>
        <color theme="1"/>
        <rFont val="Arial"/>
        <family val="2"/>
      </rPr>
      <t xml:space="preserve">. O VALOR EMPENHADO REFERESE AOS </t>
    </r>
    <r>
      <rPr>
        <b/>
        <sz val="20"/>
        <color theme="1"/>
        <rFont val="Arial"/>
        <family val="2"/>
      </rPr>
      <t>MESES DE JANEIRO E FEVEREIRO DE 2023.</t>
    </r>
    <r>
      <rPr>
        <sz val="20"/>
        <color theme="1"/>
        <rFont val="Arial"/>
        <family val="2"/>
      </rPr>
      <t xml:space="preserve"> (ID-98636) SERVIÇO DE ESTÁGIO REMUNERADO Descrição: Contratação de Pessoa Jurídica especializada em oferta de serviços de programas de estágio remunerado de Nível Superior jornada de 6 (seis) horas, conforme Edital de Credenciamento.</t>
    </r>
  </si>
  <si>
    <t>UNIVERSIDADE PATATIVA DO ASSARE</t>
  </si>
  <si>
    <t>33903915 - Contratos para Agenciamento de Estagiários</t>
  </si>
  <si>
    <t>2023NE0000109</t>
  </si>
  <si>
    <r>
      <t xml:space="preserve">REFERENTE AO </t>
    </r>
    <r>
      <rPr>
        <b/>
        <sz val="20"/>
        <color theme="1"/>
        <rFont val="Arial"/>
        <family val="2"/>
      </rPr>
      <t>CONTRATO Nº 007/2022-FUAM</t>
    </r>
    <r>
      <rPr>
        <sz val="20"/>
        <color theme="1"/>
        <rFont val="Arial"/>
        <family val="2"/>
      </rPr>
      <t xml:space="preserve">. O VALOR EMPENHADO REFERESE AOS </t>
    </r>
    <r>
      <rPr>
        <b/>
        <sz val="20"/>
        <color theme="1"/>
        <rFont val="Arial"/>
        <family val="2"/>
      </rPr>
      <t>MESES DE JANEIRO E FEVEREIRO DE 2023.</t>
    </r>
    <r>
      <rPr>
        <sz val="20"/>
        <color theme="1"/>
        <rFont val="Arial"/>
        <family val="2"/>
      </rPr>
      <t xml:space="preserve"> (ID-98634) SERVIÇO DE ESTÁGIO REMUNERADO Descrição: Contratação de Pessoa Jurídica especializada em oferta de serviços de programas de estágio remunerado de Nível Médio jornada de 4 (quatro) horas, conforme Edital de Credenciamento.</t>
    </r>
  </si>
  <si>
    <t>01.02.017303.000279/2023-02</t>
  </si>
  <si>
    <t>(ID-115159) DEXAMETASONA , Forma Farmacêutica: creme; Concentração: 1mg/g (0,1%); Forma De Apresentação: bisnaga com 10g. MARCA: PRATI DONADUZZI</t>
  </si>
  <si>
    <t>DIMASTER - COMÉRCIO DE PRODUTOS HOSPITALARES LTDA</t>
  </si>
  <si>
    <t>2023NE0000110</t>
  </si>
  <si>
    <t>2023NE0000111</t>
  </si>
  <si>
    <t>01.02.017303.000363/2023-26</t>
  </si>
  <si>
    <t>ATA Nº 0106/2022
PE Nº 160/22</t>
  </si>
  <si>
    <t>ATA Nº 0298/2022
PE Nº 831/2022</t>
  </si>
  <si>
    <t>(ID-15582) CARGA EXTINTOR DE INCÊNDIO, Tipo: gás carbônico (CO2), Capacidade: 06 kg, Informações Adicionais: os extintores deverão estar em conformidade com a legislação vigente, em especial ABNT e INMETRO MARCA: EFIRE</t>
  </si>
  <si>
    <t>(ID-44764) CARGA EXTINTOR DE INCÊNDIO, Tipo: pó químico seco BC (PQS), Capacidade: 6 kg, Informações Adicionais: os extintores deverão estar em conformidade com a legislação vigente, em especial ABNT e INMETRO MARCA: EFIRE</t>
  </si>
  <si>
    <t>(ID-44784) CARGA EXTINTOR DE INCÊNDIO, Tipo: pó químico seco ABC (PQS), Capacidade: 6 kg, Informações Adicionais: os extintores deverão estar em conformidade com a legislação vigente, em especial ABNT e INMETRO MARCA: EFIRE</t>
  </si>
  <si>
    <t>(ID-44753) CARGA EXTINTOR DE INCÊNDIO, Tipo: água pressurizada (AP), Capacidade: 10 l, Informações Adicionais: os extintores deverão estar em conformidade com a legislação vigente, em especial ABNT e INMETRO MARCA: EFIRE</t>
  </si>
  <si>
    <t>EFIRE MANUTENCAO DE EQUIPAMENTOS CONTRA INCENDIO LTDA</t>
  </si>
  <si>
    <t>33903004 - Gas Engarrafado</t>
  </si>
  <si>
    <t>2023NE0000112</t>
  </si>
  <si>
    <t xml:space="preserve"> 01.02.017303.000314/2023-93</t>
  </si>
  <si>
    <t>ATA Nº 0123/2022
PE Nº 087/22</t>
  </si>
  <si>
    <t>MRF SERVICOS DE ESCRITORIO E COMERCIO DE PRODUTOS ALIMENTICIOS EIRELI</t>
  </si>
  <si>
    <t>33903007 - Gêneros de Alimentação</t>
  </si>
  <si>
    <t>(ID-2560) LEITE INTEGRAL, Tipo: longa vida, Composição: leite de vaca, estabilizante citrato de sódio, Embalagem: tetra pack , Aspecto Físico: líquido, Unidade de Fornecimento: caixa com 1 litro MARCA: ITALAC</t>
  </si>
  <si>
    <t>ATA Nº 0139/2022
PE Nº 088/22</t>
  </si>
  <si>
    <t>ALTO RIO NEGRO COMERCIO VAREJISTA DE PRODUTOS ALIMENTICIOS E DESCARTAVEIS LTDA</t>
  </si>
  <si>
    <t>2023NE0000114</t>
  </si>
  <si>
    <t>(ID-2282) ÁGUA MINERAL, Material: água mineral natural, Gaseificação: sem gás, Unidade de Fornecimento: garrafa pet de 500 ml, Características Adicionais: produto em conformidade com a legislação em vigor MARCA: AGUA CRIM</t>
  </si>
  <si>
    <t>ATA Nº 0137/2022
PE Nº 088/22</t>
  </si>
  <si>
    <t>G DA S BESSA ME</t>
  </si>
  <si>
    <t>(ID-51645) SUCO DE FRUTA, Ingredientes Básicos: água, suco integral de caju, conservantes, Apresentação: líquido concentrado, sem açúcar, Unidade de Fornecimento: frasco com 500 ml em embalagem de vidro ou de plástico, Características Adicionais: produto próprio para consumo humano e em conformidade com a legislação em vigor. MARCA: MAGUARY</t>
  </si>
  <si>
    <t>2023NE0000115</t>
  </si>
  <si>
    <t>01.02.017303.000402/2023-95</t>
  </si>
  <si>
    <t>ATA Nº 0228/2022
PE Nº 429/2022</t>
  </si>
  <si>
    <t>INDUSTRIA FARMACEUTICA RIOQUIMICA LTDA</t>
  </si>
  <si>
    <t>2023NE0000116</t>
  </si>
  <si>
    <t>(ID-124319) CLOREXIDINA, Forma Farmacêutica: solução com tensoativos, Concentração: 2%, Forma De Apresentação: Frasco com 1000ml. MARCA: RIOQUIMICA</t>
  </si>
  <si>
    <t>ATA Nº 0073/2023
PE Nº 1164/2022</t>
  </si>
  <si>
    <t>VIEIRA E ROCHA COMERCIO ATACADISTA DE PRODUTOS QUIMICOS LTDA</t>
  </si>
  <si>
    <t>2023NE0000117</t>
  </si>
  <si>
    <t>(ID-124389) ÁLCOOL ETÍLICO, Aplicação: antissepsia da pele; Apresentação: líquido; Hidratado; Teor Alcoólico: 70º Gl; Unidade de Fornecimento: frasco com 1L. MARCA: PROLINK</t>
  </si>
  <si>
    <t>2023NE0000138</t>
  </si>
  <si>
    <t>01.02.017303.001666/2022-85</t>
  </si>
  <si>
    <t>PE Nº 791/2021
CT: 012/2021</t>
  </si>
  <si>
    <t>M S DE FREITAS HARTMANN &amp; CIA LTDA -ME</t>
  </si>
  <si>
    <t>33903917 - Manutencao E Conservacao De Maquinas E Equipamentos</t>
  </si>
  <si>
    <t>2023NE0000139</t>
  </si>
  <si>
    <r>
      <t>REFERENTE AO</t>
    </r>
    <r>
      <rPr>
        <b/>
        <sz val="20"/>
        <color theme="1"/>
        <rFont val="Arial"/>
        <family val="2"/>
      </rPr>
      <t xml:space="preserve"> CONTRATO Nº 007/2022-FUAM</t>
    </r>
    <r>
      <rPr>
        <sz val="20"/>
        <color theme="1"/>
        <rFont val="Arial"/>
        <family val="2"/>
      </rPr>
      <t xml:space="preserve">. O VALOR EMPENHADO REFERESE AOS </t>
    </r>
    <r>
      <rPr>
        <b/>
        <sz val="20"/>
        <color theme="1"/>
        <rFont val="Arial"/>
        <family val="2"/>
      </rPr>
      <t>MESES DE JANEIRO E FEVEREIRO DE 2023</t>
    </r>
    <r>
      <rPr>
        <sz val="20"/>
        <color theme="1"/>
        <rFont val="Arial"/>
        <family val="2"/>
      </rPr>
      <t>. (ID-98640) SERVIÇO DE ESTÁGIO REMUNERADO Descrição: Contratação de Pessoa Jurídica especializada em manutenção de programas de estágio remunerado de Nível Superior e Nível Médio, com TAXA DE ADMINISTRAÇÃO FIXA, conforme Edital de Credenciamento.</t>
    </r>
  </si>
  <si>
    <r>
      <t xml:space="preserve">REFERENTE AO </t>
    </r>
    <r>
      <rPr>
        <b/>
        <sz val="20"/>
        <color theme="1"/>
        <rFont val="Arial"/>
        <family val="2"/>
      </rPr>
      <t>CONTRATO Nº 007/2022-FUAM</t>
    </r>
    <r>
      <rPr>
        <sz val="20"/>
        <color theme="1"/>
        <rFont val="Arial"/>
        <family val="2"/>
      </rPr>
      <t xml:space="preserve">. O VALOR EMPENHADO REFERESE AOS </t>
    </r>
    <r>
      <rPr>
        <b/>
        <sz val="20"/>
        <color theme="1"/>
        <rFont val="Arial"/>
        <family val="2"/>
      </rPr>
      <t>MESES DE JANEIRO E FEVEREIRO DE 2023</t>
    </r>
    <r>
      <rPr>
        <sz val="20"/>
        <color theme="1"/>
        <rFont val="Arial"/>
        <family val="2"/>
      </rPr>
      <t>. (ID-98640) SERVIÇO DE ESTÁGIO REMUNERADO Descrição: Contratação de Pessoa Jurídica especializada em manutenção de programas de estágio remunerado de Nível Superior e Nível Médio, com TAXA DE ADMINISTRAÇÃO FIXA, conforme Edital de Credenciamento.</t>
    </r>
  </si>
  <si>
    <r>
      <t xml:space="preserve">REFERENTE AO </t>
    </r>
    <r>
      <rPr>
        <b/>
        <sz val="20"/>
        <color theme="1"/>
        <rFont val="Arial"/>
        <family val="2"/>
      </rPr>
      <t>1º TERMO ADITIVO AO CONTRATO Nº 012/2021-FUAM</t>
    </r>
    <r>
      <rPr>
        <sz val="20"/>
        <color theme="1"/>
        <rFont val="Arial"/>
        <family val="2"/>
      </rPr>
      <t xml:space="preserve">. O VALOR EMPENHADO REFERE-SE AOS </t>
    </r>
    <r>
      <rPr>
        <b/>
        <sz val="20"/>
        <color theme="1"/>
        <rFont val="Arial"/>
        <family val="2"/>
      </rPr>
      <t>MESES DE JANEIRO E FEVEREIRO DE 2023</t>
    </r>
    <r>
      <rPr>
        <sz val="20"/>
        <color theme="1"/>
        <rFont val="Arial"/>
        <family val="2"/>
      </rPr>
      <t>. (ID-117446) SERVIÇO DE MANUTENÇÃO DE GELADEIRA/FREEZER, : SERVIÇO DE MANUTENÇÃO DE GELADEIRA/FREEZERDescrição: ContrataçÃo de empresa especializada para prestação de serviço de MANUTENÇÃO PREVENTIVA E CORRETIVA DE FREEZER/GELADEIRA/FRIGOBAR, com fornecimento de materiais, conforme Projeto Básico.</t>
    </r>
  </si>
  <si>
    <r>
      <t xml:space="preserve">REFERENTE AO </t>
    </r>
    <r>
      <rPr>
        <b/>
        <sz val="20"/>
        <color theme="1"/>
        <rFont val="Arial"/>
        <family val="2"/>
      </rPr>
      <t>1º TERMO ADITIVO AO CONTRATO Nº 012/2021-FUAM</t>
    </r>
    <r>
      <rPr>
        <sz val="20"/>
        <color theme="1"/>
        <rFont val="Arial"/>
        <family val="2"/>
      </rPr>
      <t xml:space="preserve">. O VALOR EMPENHADO REFERE-SE AOS </t>
    </r>
    <r>
      <rPr>
        <b/>
        <sz val="20"/>
        <color theme="1"/>
        <rFont val="Arial"/>
        <family val="2"/>
      </rPr>
      <t>MESES DE JANEIRO E FEVEREIRO DE 2023</t>
    </r>
    <r>
      <rPr>
        <sz val="20"/>
        <color theme="1"/>
        <rFont val="Arial"/>
        <family val="2"/>
      </rPr>
      <t xml:space="preserve">. (ID-94565) SERVIÇOS DE MANUTENÇÃO EM APARELHOS DE AR CONDICIONADO, Descrição: SERVIÇOS DE MANUTENÇÃO EM APARELHOS DE AR CONDICIONADO, Descrição: Contrataçao de empresa especializada na prestação de serviço de MANUTENÇÃO PREVENTIVA E CORRETIVA DE AR CONDICIONADO TIPO SPLIT; com faixa de potência de 19.000 a 30.000 BTU´s; modelo: parede, teto ou piso; com fornecimento de materiais e acessórios, conforme Projeto Básico. </t>
    </r>
  </si>
  <si>
    <r>
      <t xml:space="preserve">REFERENTE AO </t>
    </r>
    <r>
      <rPr>
        <b/>
        <sz val="20"/>
        <color theme="1"/>
        <rFont val="Arial"/>
        <family val="2"/>
      </rPr>
      <t>1º TERMO ADITIVO AO CONTRATO Nº 012/2021-FUAM</t>
    </r>
    <r>
      <rPr>
        <sz val="20"/>
        <color theme="1"/>
        <rFont val="Arial"/>
        <family val="2"/>
      </rPr>
      <t>. O VALOR EMPENHADO REFERE-SE AOS</t>
    </r>
    <r>
      <rPr>
        <b/>
        <sz val="20"/>
        <color theme="1"/>
        <rFont val="Arial"/>
        <family val="2"/>
      </rPr>
      <t xml:space="preserve"> MESES DE JANEIRO E FEVEREIRO DE 2023</t>
    </r>
    <r>
      <rPr>
        <sz val="20"/>
        <color theme="1"/>
        <rFont val="Arial"/>
        <family val="2"/>
      </rPr>
      <t>. (ID-97035) SERVIÇOS DE MANUTENÇÃO EM APARELHOS DE AR CONDICIONADO, Descrição: SERVIÇOS DE MANUTENÇÃO EM APARELHOS DE AR CONDICIONADO, Descrição: Contrataçao de empresa especializada na prestação de serviço de MANUTENÇÃO PREVENTIVA E CORRETIVA DE AR CONDICIONADO TIPO SPLIT; com faixa de potência de 7.000 a 18.000 BTU´s; modelo: parede, teto ou piso; com fornecimento de materiais e acessórios, conforme Projeto Básico.</t>
    </r>
  </si>
  <si>
    <r>
      <t xml:space="preserve">REFERENTE AO </t>
    </r>
    <r>
      <rPr>
        <b/>
        <sz val="20"/>
        <color theme="1"/>
        <rFont val="Arial"/>
        <family val="2"/>
      </rPr>
      <t>1º TERMO ADITIVO AO CONTRATO Nº 012/2021-FUAM</t>
    </r>
    <r>
      <rPr>
        <sz val="20"/>
        <color theme="1"/>
        <rFont val="Arial"/>
        <family val="2"/>
      </rPr>
      <t xml:space="preserve">. O VALOR EMPENHADO REFERE-SE AOS </t>
    </r>
    <r>
      <rPr>
        <b/>
        <sz val="20"/>
        <color theme="1"/>
        <rFont val="Arial"/>
        <family val="2"/>
      </rPr>
      <t>MESES DE JANEIRO E FEVEREIRO DE 2023</t>
    </r>
    <r>
      <rPr>
        <sz val="20"/>
        <color theme="1"/>
        <rFont val="Arial"/>
        <family val="2"/>
      </rPr>
      <t>. (ID-113987) SERVIÇOS DE MANUTENÇÃO EM APARELHOS DE AR CONDICIONADO, Descrição: SERVIÇOS DE MANUTENÇÃO EM APARELHOS DE AR CONDICIONADO, Descrição: Contrataçao de empresa especializada na prestação de serviço de MANUTENÇÃO PREVENTIVA E CORRETIVA DE AR CONDICIONADO TIPO SPLIT; com faixa de potência de 49.000 a 60.000 BTU´s; modelo: parede, teto ou piso; com fornecimento de materiais e acessórios, conforme Projeto Básico.</t>
    </r>
  </si>
  <si>
    <r>
      <t xml:space="preserve">REFERENTE AO </t>
    </r>
    <r>
      <rPr>
        <b/>
        <sz val="20"/>
        <color theme="1"/>
        <rFont val="Arial"/>
        <family val="2"/>
      </rPr>
      <t>1º TERMO ADITIVO AO CONTRATO Nº 012/2021-FUAM</t>
    </r>
    <r>
      <rPr>
        <sz val="20"/>
        <color theme="1"/>
        <rFont val="Arial"/>
        <family val="2"/>
      </rPr>
      <t xml:space="preserve">. O VALOR EMPENHADO REFERE-SE AOS </t>
    </r>
    <r>
      <rPr>
        <b/>
        <sz val="20"/>
        <color theme="1"/>
        <rFont val="Arial"/>
        <family val="2"/>
      </rPr>
      <t>MESES DE JANEIRO E FEVEREIRO DE 2023</t>
    </r>
    <r>
      <rPr>
        <sz val="20"/>
        <color theme="1"/>
        <rFont val="Arial"/>
        <family val="2"/>
      </rPr>
      <t>. (ID-113989) SERVIÇO DE INSTALAÇÃO APARELHOS AR CONDICIONADO TIPO SPLIT, Faixa De Potência: SERVIÇO DE INSTALAÇÃO APARELHOS AR CONDICIONADO TIPO SPLIT, Descrição: Contrataçao de empresa especializada na prestação de serviço de INSTALAÇÃO DE AR CONDICIONADO TIPO SPLIT; com faixa de potência de 7.000 a 60.000 BTU´s; modelo: parede, teto ou piso; com distância entre os equipamentos internos e externos até 5 metros; com fornecimento de materiais e acessórios, conforme Projeto Básico.</t>
    </r>
  </si>
  <si>
    <r>
      <t xml:space="preserve">REFERENTE AO </t>
    </r>
    <r>
      <rPr>
        <b/>
        <sz val="20"/>
        <color theme="1"/>
        <rFont val="Arial"/>
        <family val="2"/>
      </rPr>
      <t>1º TERMO ADITIVO AO CONTRATO Nº 012/2021-FUAM</t>
    </r>
    <r>
      <rPr>
        <sz val="20"/>
        <color theme="1"/>
        <rFont val="Arial"/>
        <family val="2"/>
      </rPr>
      <t xml:space="preserve">. O VALOR EMPENHADO REFERE-SE AOS </t>
    </r>
    <r>
      <rPr>
        <b/>
        <sz val="20"/>
        <color theme="1"/>
        <rFont val="Arial"/>
        <family val="2"/>
      </rPr>
      <t>MESES DE JANEIRO E FEVEREIRO DE 2023</t>
    </r>
    <r>
      <rPr>
        <sz val="20"/>
        <color theme="1"/>
        <rFont val="Arial"/>
        <family val="2"/>
      </rPr>
      <t>. (ID-124166) SERVIÇOS DE MANUTENÇÃO EM BEBEDOURO, Descrição: SERVIÇOS DE MANUTENÇÃO EM BEBEDOURO, Descrição: Contratação de empresa especializada na prestação de serviço de MANUTENÇÃO PREVENTIVA E CORRETIVA DE BEBEDOURO INDUSTRIAL; capacidade para até 100 litros; Com fornecimento de materiais e acessórios, conforme Projeto Básico.</t>
    </r>
  </si>
  <si>
    <r>
      <t xml:space="preserve">REFERENTE AO </t>
    </r>
    <r>
      <rPr>
        <b/>
        <sz val="20"/>
        <color theme="1"/>
        <rFont val="Arial"/>
        <family val="2"/>
      </rPr>
      <t>1º TERMO ADITIVO AO CONTRATO Nº 012/2021-FUAM</t>
    </r>
    <r>
      <rPr>
        <sz val="20"/>
        <color theme="1"/>
        <rFont val="Arial"/>
        <family val="2"/>
      </rPr>
      <t xml:space="preserve">. O VALOR EMPENHADO REFERE-SE AOS </t>
    </r>
    <r>
      <rPr>
        <b/>
        <sz val="20"/>
        <color theme="1"/>
        <rFont val="Arial"/>
        <family val="2"/>
      </rPr>
      <t>MESES DE JANEIRO E FEVEREIRO DE 2023</t>
    </r>
    <r>
      <rPr>
        <sz val="20"/>
        <color theme="1"/>
        <rFont val="Arial"/>
        <family val="2"/>
      </rPr>
      <t>. (ID-113986) SERVIÇOS DE MANUTENÇÃO EM APARELHOS DE AR CONDICIONADO, Descrição: SERVIÇOS DE MANUTENÇÃO EM APARELHOS DE AR CONDICIONADO, Descrição: Contrataçao de empresa especializada na prestação de serviço de MANUTENÇÃO PREVENTIVA E CORRETIVA DE AR CONDICIONADO TIPO SPLIT; com faixa de potência de 31.000 a 48.000 BTU´s; modelo: parede, teto ou piso; com fornecimento de materiais e acessórios, conforme Projeto Básico. conforme Projeto Básico.</t>
    </r>
  </si>
  <si>
    <t xml:space="preserve"> 01.02.017303.000645/2022-42</t>
  </si>
  <si>
    <t>PE Nº 1296/2022
CT 02/2023</t>
  </si>
  <si>
    <t>AMAZONAS COPIADORAS LTDA</t>
  </si>
  <si>
    <t>33904011 - Outsourcing (Terceirização) de impressão e serviços relacionados a computação em nuvem</t>
  </si>
  <si>
    <t>2023NE0000140</t>
  </si>
  <si>
    <r>
      <t xml:space="preserve">REFERENTE  AO </t>
    </r>
    <r>
      <rPr>
        <b/>
        <sz val="20"/>
        <rFont val="Arial"/>
        <family val="2"/>
      </rPr>
      <t>CONTRATO Nº 002/2023-FUAM</t>
    </r>
    <r>
      <rPr>
        <sz val="20"/>
        <rFont val="Arial"/>
        <family val="2"/>
      </rPr>
      <t xml:space="preserve">. O VALOR EMPENHADO </t>
    </r>
    <r>
      <rPr>
        <b/>
        <sz val="20"/>
        <rFont val="Arial"/>
        <family val="2"/>
      </rPr>
      <t>REFERE-SE AO MÊS DE JUNHO/2023.</t>
    </r>
    <r>
      <rPr>
        <sz val="20"/>
        <rFont val="Arial"/>
        <family val="2"/>
      </rPr>
      <t xml:space="preserve"> (ID-114678) SERVIÇO DE IMPRESSÃO, Descrição: serviço de impressão de folha de papel nos formatos A4/ofício, em impressoras multifuncionais monocromáticas laser ou led, com o fornecimento dos suprimentos necessários, como toner e papel, e operacionalização da solução, conforme discriminação em Projeto Básico MARCA: "NT"</t>
    </r>
  </si>
  <si>
    <r>
      <t xml:space="preserve">REFERENTE  AO </t>
    </r>
    <r>
      <rPr>
        <b/>
        <sz val="20"/>
        <color theme="1"/>
        <rFont val="Arial"/>
        <family val="2"/>
      </rPr>
      <t>CONTRATO Nº 002/2023-FUAM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color theme="1"/>
        <rFont val="Arial"/>
        <family val="2"/>
      </rPr>
      <t>MÊS DE JUNHO/2023</t>
    </r>
    <r>
      <rPr>
        <sz val="20"/>
        <color theme="1"/>
        <rFont val="Arial"/>
        <family val="2"/>
      </rPr>
      <t>. (ID-122687) SERVIÇO DE FORNECIMENTO DE IMPRESSORA, Descrição: serviço de fornecimento de impressora colorida; Tipo: laser, LED ou cera; Velocidade de Impressão: mínimo 40 ppm (A4), compatível com formatos A5 a A3, frente e verso; Incluindo o serviço de manutenção preventiva e/ou corretiva com substituição de peças e suprimentos, conforme discriminação em Projeto Básico. MARCA: "NT"</t>
    </r>
  </si>
  <si>
    <r>
      <t xml:space="preserve">REFERENTE  AO </t>
    </r>
    <r>
      <rPr>
        <b/>
        <sz val="20"/>
        <color theme="1"/>
        <rFont val="Arial"/>
        <family val="2"/>
      </rPr>
      <t>CONTRATO Nº 002/2023-FUAM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color theme="1"/>
        <rFont val="Arial"/>
        <family val="2"/>
      </rPr>
      <t>MÊS DE JUNHO/2023</t>
    </r>
    <r>
      <rPr>
        <sz val="20"/>
        <color theme="1"/>
        <rFont val="Arial"/>
        <family val="2"/>
      </rPr>
      <t>. (ID-102176) SERVIÇO DE IMPRESSÃODescrição: serviço de impressão de folha de papel formato A4 em impressora colorida laser, led ou cera, com o fornecimento dos suprimentos necessários, como toner e papel, e operacionalização da solução, conforme discriminação em Projeto Básico MARCA: "NT"</t>
    </r>
  </si>
  <si>
    <r>
      <t xml:space="preserve">REFERENTE  AO </t>
    </r>
    <r>
      <rPr>
        <b/>
        <sz val="20"/>
        <color theme="1"/>
        <rFont val="Arial"/>
        <family val="2"/>
      </rPr>
      <t>CONTRATO Nº 002/2023-FUAM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color theme="1"/>
        <rFont val="Arial"/>
        <family val="2"/>
      </rPr>
      <t>MÊS DE JUNHO/2023</t>
    </r>
    <r>
      <rPr>
        <sz val="20"/>
        <color theme="1"/>
        <rFont val="Arial"/>
        <family val="2"/>
      </rPr>
      <t>. (ID-116830) SERVIÇO DE FORNECIMENTO DE IMPRESSORA, Descrição: serviço de fornecimento de multifuncional monocromática tipo laser ou led compatível com o formato A4, velocidade de impressão: minima 42 ppm incluindo o serviço de manutenção preventiva e/ou corretiva com substituição de peças e suprimentos, conforme discriminação em Projeto Básico. MARCA: "NT"</t>
    </r>
  </si>
  <si>
    <r>
      <t xml:space="preserve">REFERENTE  AO </t>
    </r>
    <r>
      <rPr>
        <b/>
        <sz val="20"/>
        <color theme="1"/>
        <rFont val="Arial"/>
        <family val="2"/>
      </rPr>
      <t>CONTRATO Nº 002/2023-FUAM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color theme="1"/>
        <rFont val="Arial"/>
        <family val="2"/>
      </rPr>
      <t>MÊS DE JUNHO/2023</t>
    </r>
    <r>
      <rPr>
        <sz val="20"/>
        <color theme="1"/>
        <rFont val="Arial"/>
        <family val="2"/>
      </rPr>
      <t>. (ID-116831) SERVIÇO DE FORNECIMENTO DE IMPRESSORA, Descrição: serviço de fornecimento de impressora tipo laser ou led monocromática compatível com o formato A4, velocidade: mínima 45 ppm, incluindo o serviço de manutenção preventiva e/ou corretiva com substituição de peças e suprimentos, conforme discriminação em Projeto Básico. MARCA: "NT"</t>
    </r>
  </si>
  <si>
    <r>
      <t xml:space="preserve">REFERENTE  AO </t>
    </r>
    <r>
      <rPr>
        <b/>
        <sz val="20"/>
        <color theme="1"/>
        <rFont val="Arial"/>
        <family val="2"/>
      </rPr>
      <t>CONTRATO Nº 002/2023-FUAM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color theme="1"/>
        <rFont val="Arial"/>
        <family val="2"/>
      </rPr>
      <t>MÊS DE JUNHO/2023</t>
    </r>
    <r>
      <rPr>
        <sz val="20"/>
        <color theme="1"/>
        <rFont val="Arial"/>
        <family val="2"/>
      </rPr>
      <t>. (ID-113189) SERVIÇO DE IMPRESSÃO, Descrição: serviço de impressão de folha de papel formato A3 em impressora multifuncional colorida laser, led ou cera, com o fornecimento dos suprimentos necessários, como toner e papel, e operacionalização da solução, conforme discriminação em Projeto Básico. MARCA: "NT"</t>
    </r>
  </si>
  <si>
    <r>
      <t xml:space="preserve">REFERENTE  AO </t>
    </r>
    <r>
      <rPr>
        <b/>
        <sz val="20"/>
        <color theme="1"/>
        <rFont val="Arial"/>
        <family val="2"/>
      </rPr>
      <t>CONTRATO Nº 002/2023-FUAM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color theme="1"/>
        <rFont val="Arial"/>
        <family val="2"/>
      </rPr>
      <t>MÊS DE JUNHO/2023</t>
    </r>
    <r>
      <rPr>
        <sz val="20"/>
        <color theme="1"/>
        <rFont val="Arial"/>
        <family val="2"/>
      </rPr>
      <t>. (ID-114428) SERVIÇO DE FORNECIMENTO DE IMPRESSORA, Descrição: serviço de fornecimento de multifuncional color tipo laser, led ou cera, compatível com o formato A4; velocidade de impressão: minima 22 ppm; incluindo o serviço de manutenção preventiva e/ou corretiva com substituição de peças e suprimentos, conforme discriminação em Projeto Básico. MARCA: "NT"</t>
    </r>
  </si>
  <si>
    <t>COMERCIAL CIRURGIA RIOCLARENSE LTDA</t>
  </si>
  <si>
    <t>2023NE0000141</t>
  </si>
  <si>
    <t>ATA Nº 0066/2022
PE Nº 1343/2022</t>
  </si>
  <si>
    <t>(ID-115030) OMEPRAZOL, Forma Farmacêutica: cápsula; Concentração: 20mg. MARCA: HIPOLABOR</t>
  </si>
  <si>
    <t>PE Nº 065/2022
CT: 004/2022</t>
  </si>
  <si>
    <t>PE Nº 097/2018
CT: 004/2018</t>
  </si>
  <si>
    <t>INEX Nº 001/2022
CT: 007/2022</t>
  </si>
  <si>
    <r>
      <t>REFERENTE AO</t>
    </r>
    <r>
      <rPr>
        <b/>
        <sz val="20"/>
        <color theme="1"/>
        <rFont val="Arial"/>
        <family val="2"/>
      </rPr>
      <t xml:space="preserve"> CONTRATO Nº 04/2022-FUAM</t>
    </r>
    <r>
      <rPr>
        <sz val="20"/>
        <color theme="1"/>
        <rFont val="Arial"/>
        <family val="2"/>
      </rPr>
      <t xml:space="preserve">. O VALOR EMPENHADO </t>
    </r>
    <r>
      <rPr>
        <b/>
        <sz val="20"/>
        <color theme="1"/>
        <rFont val="Arial"/>
        <family val="2"/>
      </rPr>
      <t>REFERE-SE AO MÊS DE MARÇO/2023</t>
    </r>
    <r>
      <rPr>
        <sz val="20"/>
        <color theme="1"/>
        <rFont val="Arial"/>
        <family val="2"/>
      </rPr>
      <t>. (ID-116948) SERVIÇOS DE ASSISTENTE ADMINISTRATIVO, Descrição: contratação de empresa especializada na prestação de serviços de Assistente Administrativo 44h, Área Hospitalar, conforme discriminação em Projeto Básico MARCA: "NT"</t>
    </r>
  </si>
  <si>
    <r>
      <t>REFERENTE AO</t>
    </r>
    <r>
      <rPr>
        <b/>
        <sz val="20"/>
        <color theme="1"/>
        <rFont val="Arial"/>
        <family val="2"/>
      </rPr>
      <t xml:space="preserve"> CONTRATO Nº 04/2022-FUAM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color theme="1"/>
        <rFont val="Arial"/>
        <family val="2"/>
      </rPr>
      <t>MÊS DE MARÇO/2023</t>
    </r>
    <r>
      <rPr>
        <sz val="20"/>
        <color theme="1"/>
        <rFont val="Arial"/>
        <family val="2"/>
      </rPr>
      <t>. (ID-124476) SERVIÇO DE ARTÍFICE DE SERVIÇOS GERAIS, Descrição: contratação de empresa especializada na prestação de serviço de ARTÍFICE DE SERVIÇOS GERAIS, com jornada de trabalho de 44 horas semanais, conforme Projeto Básico. MARCA: "NT"</t>
    </r>
  </si>
  <si>
    <t>33903701 - Apoio Administrativo, Tecnico E Operacional</t>
  </si>
  <si>
    <t>2023NE0000142</t>
  </si>
  <si>
    <t>2023NE0000143</t>
  </si>
  <si>
    <t xml:space="preserve"> 01.02.017303.001627/2022-88</t>
  </si>
  <si>
    <t>PE Nº 1052/2017
CT: 006/2017</t>
  </si>
  <si>
    <t>33903941 - Fornecimento De Alimentacao</t>
  </si>
  <si>
    <t>1.600.231.0.0000.0000 - Transferências Fundo a Fundo de Recursos do SUS Provenientes do Governo Federal - Bloco de Manutenção das Ações e Serviços Públicos de Saúde</t>
  </si>
  <si>
    <t>M P S DE SOUZA GOMES MATUTE</t>
  </si>
  <si>
    <r>
      <t>REFERENTE AO</t>
    </r>
    <r>
      <rPr>
        <b/>
        <sz val="20"/>
        <color theme="1"/>
        <rFont val="Arial"/>
        <family val="2"/>
      </rPr>
      <t xml:space="preserve"> 5º TERMO ADITIVO AO CONTRATO Nº 06/2017-FUAM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color theme="1"/>
        <rFont val="Arial"/>
        <family val="2"/>
      </rPr>
      <t>MÊS DE MARÇO/2023</t>
    </r>
    <r>
      <rPr>
        <sz val="20"/>
        <color theme="1"/>
        <rFont val="Arial"/>
        <family val="2"/>
      </rPr>
      <t>. (ID-115252) - SERVIÇO DE FORNECIMENTO DE LANCHE, : SERVIÇO DE FORNECIMENTO DE LANCHE, Descrição: Contratação de empresa especializada na prestação de serviço de preparação e fornecimento de lanche na cidade de Manaus, com cardápio definido em Projeto Básico. MARCA: null</t>
    </r>
  </si>
  <si>
    <r>
      <t>REFERENTE AO</t>
    </r>
    <r>
      <rPr>
        <b/>
        <sz val="20"/>
        <color theme="1"/>
        <rFont val="Arial"/>
        <family val="2"/>
      </rPr>
      <t xml:space="preserve"> 5º TERMO ADITIVO AO CONTRATO Nº 06/2017-FUAM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color theme="1"/>
        <rFont val="Arial"/>
        <family val="2"/>
      </rPr>
      <t>MÊS DE ABRIL/2023</t>
    </r>
    <r>
      <rPr>
        <sz val="20"/>
        <color theme="1"/>
        <rFont val="Arial"/>
        <family val="2"/>
      </rPr>
      <t>. (ID-115252) - SERVIÇO DE FORNECIMENTO DE LANCHE, : SERVIÇO DE FORNECIMENTO DE LANCHE, Descrição: Contratação de empresa especializada na prestação de serviço de preparação e fornecimento de lanche na cidade de Manaus, com cardápio definido em Projeto Básico. MARCA: null</t>
    </r>
  </si>
  <si>
    <t>2023NE0000144</t>
  </si>
  <si>
    <r>
      <t xml:space="preserve">REFERENTE AO </t>
    </r>
    <r>
      <rPr>
        <b/>
        <sz val="20"/>
        <color theme="1"/>
        <rFont val="Arial"/>
        <family val="2"/>
      </rPr>
      <t>4º TERMO ADITIVO AO CONTRATO Nº 04/2018-FUAM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color theme="1"/>
        <rFont val="Arial"/>
        <family val="2"/>
      </rPr>
      <t>MÊS DE ABRIL/2023</t>
    </r>
    <r>
      <rPr>
        <sz val="20"/>
        <color theme="1"/>
        <rFont val="Arial"/>
        <family val="2"/>
      </rPr>
      <t>. 92883 - SERVIÇOS DE LIMPEZA E CONSERVAÇÃO, Descrição: SERVIÇOS DE LIMPEZA E CONSERVAÇÃO, Descrição: SERVIÇOS DE LIMPEZA E CONSERVAÇÃO,Descrição: contratação de empresa especializada na prestação de serviços de limpeza e conservação de ÁREAS HOSPITALARES, tipo ÁREA CRÍTICA, jornada de 44h semanais, conforme Projeto Básico.</t>
    </r>
  </si>
  <si>
    <r>
      <t xml:space="preserve">REFERENTE AO </t>
    </r>
    <r>
      <rPr>
        <b/>
        <sz val="20"/>
        <color theme="1"/>
        <rFont val="Arial"/>
        <family val="2"/>
      </rPr>
      <t>4º TERMO ADITIVO AO CONTRATO Nº 04/2018-FUAM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color theme="1"/>
        <rFont val="Arial"/>
        <family val="2"/>
      </rPr>
      <t>MÊS DE ABRIL/2023/2023</t>
    </r>
    <r>
      <rPr>
        <sz val="20"/>
        <color theme="1"/>
        <rFont val="Arial"/>
        <family val="2"/>
      </rPr>
      <t>. 92884 - SERVIÇOS DE LIMPEZA E CONSERVAÇÃO, Descrição: SERVIÇOS DE LIMPEZA E CONSERVAÇÃO, Descrição: SERVIÇOS DE LIMPEZA E CONSERVAÇÃO,Descrição: contratação de empresa especializada na prestação de serviços de limpeza e conservação de ÁREAS HOSPITALARES, tipo ÁREA SEMICRÍTICA, jornada de 44h semanais, conforme Projeto Básico.</t>
    </r>
  </si>
  <si>
    <r>
      <t xml:space="preserve">REFERENTE AO </t>
    </r>
    <r>
      <rPr>
        <b/>
        <sz val="20"/>
        <color theme="1"/>
        <rFont val="Arial"/>
        <family val="2"/>
      </rPr>
      <t>4º TERMO ADITIVO AO CONTRATO Nº 04/2018-FUAM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rFont val="Arial"/>
        <family val="2"/>
      </rPr>
      <t>MÊS DE ABRIL/2023</t>
    </r>
    <r>
      <rPr>
        <sz val="20"/>
        <color theme="1"/>
        <rFont val="Arial"/>
        <family val="2"/>
      </rPr>
      <t>. 113650 - SERVIÇOS DE LIMPEZA E CONSERVAÇÃO, Descrição: SERVIÇOS DE LIMPEZA E CONSERVAÇÃO, Descrição: contratação de empresa especializada na prestação de serviços de limpeza e conservação de FACHADAS HOSPITALARES - FACE EXTERNA, SEM EXPOSIÇÃO À SITUAÇÃO DE RISCO, 1 VEZ / SEMESTRE (tipo fachadas envidraçadas, brises verticais e horizontais, revestimentos cerâmicos) conforme Projeto Básico. Índice de produtividade por pessoa para oito (8) horas trabalhadas: 220m².</t>
    </r>
  </si>
  <si>
    <r>
      <t xml:space="preserve">REFERENTE AO </t>
    </r>
    <r>
      <rPr>
        <b/>
        <sz val="20"/>
        <rFont val="Arial"/>
        <family val="2"/>
      </rPr>
      <t>4º TERMO ADITIVO AO CONTRATO Nº 04/2018-FUAM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color theme="1"/>
        <rFont val="Arial"/>
        <family val="2"/>
      </rPr>
      <t>MÊS DE ABRIL/2023</t>
    </r>
    <r>
      <rPr>
        <sz val="20"/>
        <color theme="1"/>
        <rFont val="Arial"/>
        <family val="2"/>
      </rPr>
      <t>. 92886 - SERVIÇOS DE LIMPEZA E CONSERVAÇÃO, Descrição: SERVIÇOS DE LIMPEZA E CONSERVAÇÃO, Descrição: SERVIÇOS DE LIMPEZA E CONSERVAÇÃO,Descrição: contratação de empresa especializada na prestação de serviços de limpeza e conservação de ÁREAS HOSPITALARES, tipo ÁREA EXTERNA, jornada de 44h semanais, conforme Projeto Básico.</t>
    </r>
  </si>
  <si>
    <r>
      <t xml:space="preserve">REFERENTE AO </t>
    </r>
    <r>
      <rPr>
        <b/>
        <sz val="20"/>
        <color theme="1"/>
        <rFont val="Arial"/>
        <family val="2"/>
      </rPr>
      <t>4º TERMO ADITIVO AO CONTRATO Nº 04/2018-FUAM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color theme="1"/>
        <rFont val="Arial"/>
        <family val="2"/>
      </rPr>
      <t>MÊS DE ABRIL/2023</t>
    </r>
    <r>
      <rPr>
        <sz val="20"/>
        <color theme="1"/>
        <rFont val="Arial"/>
        <family val="2"/>
      </rPr>
      <t>.  92885 - SERVIÇOS DE LIMPEZA E CONSERVAÇÃO, Descrição: SERVIÇOS DE LIMPEZA E CONSERVAÇÃO, Descrição: SERVIÇOS DE LIMPEZA E CONSERVAÇÃO,Descrição: contratação de empresa especializada na prestação de serviços de limpeza e conservação de ÁREAS HOSPITALARES, tipo ÁREA NÃO-CRÍTICA / ADMINISTRATIVA, jornada de 44h semanais, conforme Projeto Básico.</t>
    </r>
  </si>
  <si>
    <t>2023NE0000145</t>
  </si>
  <si>
    <t>01.02.017303.000338/2023-42</t>
  </si>
  <si>
    <t>ATA Nº 0120/2022
PE Nº 0148/2022</t>
  </si>
  <si>
    <t>R P DE SALES EIRELI</t>
  </si>
  <si>
    <t>33903011 - Material Químico</t>
  </si>
  <si>
    <t>2023NE0000146</t>
  </si>
  <si>
    <t>(ID-13044) ÁLCOOL ETÍLICO ABSOLUTO 99,5 GL, Aplicação: fixação de material em lâminas, Características Adicionais: líquido odor agradável inflamável, Tamanho/Capacidade: 1000 ml (1L), Cor: incolor, Forma De Apresentação: frasco , Unidade de Fornecimento: frasco com 1 litro MARCA: ASSEPTGEL</t>
  </si>
  <si>
    <t>ATA Nº 0005/2023
PE Nº 1108/2022</t>
  </si>
  <si>
    <t>DECARES COMERCIO LTDA</t>
  </si>
  <si>
    <t>(ID-119462) SORO ANTI-A, Reagente para classificação do Sistema ABO do sangue humano, pelo método de aglutinação em lâmina e/ou em tubo, com capacidade para 200 reações; Unidade de Fornecimento: frasco conta gotas com 10ml. MARCA: EMBRAM</t>
  </si>
  <si>
    <t>P H COMERCIO DE PRODUTOS MEDICOS E HOSPITALARES EIRELI</t>
  </si>
  <si>
    <t>2023NE0000147</t>
  </si>
  <si>
    <t>2023NE0000148</t>
  </si>
  <si>
    <t>(ID-124480) TIRA PARA UROANÁLISE, Tira reativa para exame químico da urina, com no mínimo 10 parâmetros, incluindo densidade; Unidade de Fornecimento: frasco com 100 tiras. MARCA: WAMA</t>
  </si>
  <si>
    <t>ATA Nº 0017/2023
PE Nº 1118/2022</t>
  </si>
  <si>
    <t>MEDICNORTE LTDA</t>
  </si>
  <si>
    <t>2023NE0000149</t>
  </si>
  <si>
    <t>(ID-121076) ASLO, Reagente para determinação quantitativa in vitro dos Anticorpos Antiestreptolisina O (ASLO) no soro humano não diluído, pelo método de aglutinação em lâmina e/ou em tubo, com capacidade para 100 reações. MARCA: BIOTÉCNICA</t>
  </si>
  <si>
    <t>ATA Nº 0303/2022
PE Nº 0828/2022</t>
  </si>
  <si>
    <t>BRASMAN INDUSTRIA COMERCIO E REPRES COMERCIAL LTDA</t>
  </si>
  <si>
    <t>2023NE0000150</t>
  </si>
  <si>
    <t>(ID-112836) DETERGENTE ENZIMÁTICO, Aplicação: Limpeza manual e automática de instrumentais, para pronto uso; Contento no mínimo três enzimas, sendo estas: Protease, Amilase e Lipase; com tensoativo não iônico e álcool isopropílico; não irritante de pele e mucosas, Ph neutro, não corrosivo e com capacidade de eliminação de odores biológicos. Unidade de Fornecimento: Frasco com 5 litros. MARCA: PODEROSO</t>
  </si>
  <si>
    <t>ATA Nº 0119/2022
PE Nº 0121/2022</t>
  </si>
  <si>
    <t>INSTRUMENTAL TECNICO LTDA</t>
  </si>
  <si>
    <t>2023NE0000151</t>
  </si>
  <si>
    <t>(ID-136883) TIRA REAGENTE PARA DETERMINAÇÃO DE GLICEMIA, Aplicação: dosagem de glicemia capilar em equipamento digital com intervalo de leitura de 20 a 600mg/dl e faixa de hematócrito a partir de 20%, com aparelho em regime de comodato. MARCA: ROCHE/ALEMÃ</t>
  </si>
  <si>
    <t>ATA Nº 0302/2022
PE Nº 1030/2022</t>
  </si>
  <si>
    <t>ELVIS ROBERTO MATOS DE SOUZA</t>
  </si>
  <si>
    <t>2023NE0000152</t>
  </si>
  <si>
    <t>(ID-115976) CORANTE GIEMSA, Aplicação: Análise laboratorial, Unidade de Fornecimento: Frasco com 1 litro. MARCA: RENYLAB</t>
  </si>
  <si>
    <t>2023NE0000153</t>
  </si>
  <si>
    <t>AMAZON COMERCIO DE PRODUTOS HOSPITALARES LTDA</t>
  </si>
  <si>
    <t>(ID-122125) TEMPO DE TROMBOPLASTINA PARCIAL ATIVADA (TTPA), Reagente para determinação do Tempo de Tromboplastina ativada (TTPA) em amostra biológica de sangue. MARCA: WAMA</t>
  </si>
  <si>
    <t>2023NE0000154</t>
  </si>
  <si>
    <t>01.02.017303.000266/2023-33</t>
  </si>
  <si>
    <r>
      <t xml:space="preserve">REFERENTE AO </t>
    </r>
    <r>
      <rPr>
        <b/>
        <sz val="20"/>
        <color theme="1"/>
        <rFont val="Arial"/>
        <family val="2"/>
      </rPr>
      <t>5º TERMO ADITIVO AO CONTRATO Nº 04/2018-FUAM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color theme="1"/>
        <rFont val="Arial"/>
        <family val="2"/>
      </rPr>
      <t>MÊS DE MAIO/2023</t>
    </r>
    <r>
      <rPr>
        <sz val="20"/>
        <color theme="1"/>
        <rFont val="Arial"/>
        <family val="2"/>
      </rPr>
      <t>. 92884 - SERVIÇOS DE LIMPEZA E CONSERVAÇÃO, Descrição: SERVIÇOS DE LIMPEZA E CONSERVAÇÃO, Descrição: SERVIÇOS DE LIMPEZA E CONSERVAÇÃO,Descrição: contratação de empresa especializada na prestação de serviços de limpeza e conservação de ÁREAS HOSPITALARES, tipo ÁREA SEMICRÍTICA, jornada de 44h semanais, conforme Projeto Básico.</t>
    </r>
  </si>
  <si>
    <r>
      <t xml:space="preserve">REFERENTE AO </t>
    </r>
    <r>
      <rPr>
        <b/>
        <sz val="20"/>
        <color theme="1"/>
        <rFont val="Arial"/>
        <family val="2"/>
      </rPr>
      <t>5º TERMO ADITIVO AO CONTRATO Nº 04/2018-FUAM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rFont val="Arial"/>
        <family val="2"/>
      </rPr>
      <t>MÊS DE MAIO/2023</t>
    </r>
    <r>
      <rPr>
        <sz val="20"/>
        <color theme="1"/>
        <rFont val="Arial"/>
        <family val="2"/>
      </rPr>
      <t>. 113650 - SERVIÇOS DE LIMPEZA E CONSERVAÇÃO, Descrição: SERVIÇOS DE LIMPEZA E CONSERVAÇÃO, Descrição: contratação de empresa especializada na prestação de serviços de limpeza e conservação de FACHADAS HOSPITALARES - FACE EXTERNA, SEM EXPOSIÇÃO À SITUAÇÃO DE RISCO, 1 VEZ / SEMESTRE (tipo fachadas envidraçadas, brises verticais e horizontais, revestimentos cerâmicos) conforme Projeto Básico. Índice de produtividade por pessoa para oito (8) horas trabalhadas: 220m².</t>
    </r>
  </si>
  <si>
    <r>
      <t xml:space="preserve">REFERENTE AO </t>
    </r>
    <r>
      <rPr>
        <b/>
        <sz val="20"/>
        <rFont val="Arial"/>
        <family val="2"/>
      </rPr>
      <t>5º TERMO ADITIVO AO CONTRATO Nº 04/2018-FUAM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color theme="1"/>
        <rFont val="Arial"/>
        <family val="2"/>
      </rPr>
      <t>MÊS DE MAIO/2023</t>
    </r>
    <r>
      <rPr>
        <sz val="20"/>
        <color theme="1"/>
        <rFont val="Arial"/>
        <family val="2"/>
      </rPr>
      <t>. 92886 - SERVIÇOS DE LIMPEZA E CONSERVAÇÃO, Descrição: SERVIÇOS DE LIMPEZA E CONSERVAÇÃO, Descrição: SERVIÇOS DE LIMPEZA E CONSERVAÇÃO,Descrição: contratação de empresa especializada na prestação de serviços de limpeza e conservação de ÁREAS HOSPITALARES, tipo ÁREA EXTERNA, jornada de 44h semanais, conforme Projeto Básico.</t>
    </r>
  </si>
  <si>
    <r>
      <t xml:space="preserve">REFERENTE AO </t>
    </r>
    <r>
      <rPr>
        <b/>
        <sz val="20"/>
        <color theme="1"/>
        <rFont val="Arial"/>
        <family val="2"/>
      </rPr>
      <t>5º TERMO ADITIVO AO CONTRATO Nº 04/2018-FUAM</t>
    </r>
    <r>
      <rPr>
        <sz val="20"/>
        <color theme="1"/>
        <rFont val="Arial"/>
        <family val="2"/>
      </rPr>
      <t xml:space="preserve">. O VALOR EMPENHADO REFERE-SE AO </t>
    </r>
    <r>
      <rPr>
        <b/>
        <sz val="20"/>
        <color theme="1"/>
        <rFont val="Arial"/>
        <family val="2"/>
      </rPr>
      <t>MÊS DE MAIO/20233</t>
    </r>
    <r>
      <rPr>
        <sz val="20"/>
        <color theme="1"/>
        <rFont val="Arial"/>
        <family val="2"/>
      </rPr>
      <t>.  92885 - SERVIÇOS DE LIMPEZA E CONSERVAÇÃO, Descrição: SERVIÇOS DE LIMPEZA E CONSERVAÇÃO, Descrição: SERVIÇOS DE LIMPEZA E CONSERVAÇÃO,Descrição: contratação de empresa especializada na prestação de serviços de limpeza e conservação de ÁREAS HOSPITALARES, tipo ÁREA NÃO-CRÍTICA / ADMINISTRATIVA, jornada de 44h semanais, conforme Projeto Básico.</t>
    </r>
  </si>
  <si>
    <r>
      <t xml:space="preserve">REFERENTE AO </t>
    </r>
    <r>
      <rPr>
        <b/>
        <sz val="20"/>
        <color theme="1"/>
        <rFont val="Arial"/>
        <family val="2"/>
      </rPr>
      <t>5º TERMO ADITIVO AO CONTRATO Nº 04/2018-FUAM</t>
    </r>
    <r>
      <rPr>
        <sz val="20"/>
        <color theme="1"/>
        <rFont val="Arial"/>
        <family val="2"/>
      </rPr>
      <t>. O VALOR EMPENHADO REFERE-SE AO</t>
    </r>
    <r>
      <rPr>
        <b/>
        <sz val="20"/>
        <color theme="1"/>
        <rFont val="Arial"/>
        <family val="2"/>
      </rPr>
      <t xml:space="preserve"> MÊS DE MAIO/2023</t>
    </r>
    <r>
      <rPr>
        <sz val="20"/>
        <color theme="1"/>
        <rFont val="Arial"/>
        <family val="2"/>
      </rPr>
      <t>. 92883 - SERVIÇOS DE LIMPEZA E CONSERVAÇÃO, Descrição: SERVIÇOS DE LIMPEZA E CONSERVAÇÃO, Descrição: SERVIÇOS DE LIMPEZA E CONSERVAÇÃO,Descrição: contratação de empresa especializada na prestação de serviços de limpeza e conservação de ÁREAS HOSPITALARES, tipo ÁREA CRÍTICA, jornada de 44h semanais, conforme Projeto Básico.</t>
    </r>
  </si>
  <si>
    <r>
      <t xml:space="preserve">REFERENTE AO </t>
    </r>
    <r>
      <rPr>
        <b/>
        <sz val="20"/>
        <color theme="1"/>
        <rFont val="Arial"/>
        <family val="2"/>
      </rPr>
      <t>4º TERMO ADITIVO AO CONTRATO Nº 04/2018-FUAM</t>
    </r>
    <r>
      <rPr>
        <sz val="20"/>
        <color theme="1"/>
        <rFont val="Arial"/>
        <family val="2"/>
      </rPr>
      <t>. O VALOR EMPENHADO REFERE-SE AO</t>
    </r>
    <r>
      <rPr>
        <b/>
        <sz val="20"/>
        <color theme="1"/>
        <rFont val="Arial"/>
        <family val="2"/>
      </rPr>
      <t xml:space="preserve"> MÊS DE MARÇO/2023</t>
    </r>
    <r>
      <rPr>
        <sz val="20"/>
        <color theme="1"/>
        <rFont val="Arial"/>
        <family val="2"/>
      </rPr>
      <t>. 92883 - SERVIÇOS DE LIMPEZA E CONSERVAÇÃO, Descrição: SERVIÇOS DE LIMPEZA E CONSERVAÇÃO, Descrição: SERVIÇOS DE LIMPEZA E CONSERVAÇÃO,Descrição: contratação de empresa especializada na prestação de serviços de limpeza e conservação de ÁREAS HOSPITALARES, tipo ÁREA CRÍTICA, jornada de 44h semanais, conforme Projeto Básico.</t>
    </r>
  </si>
  <si>
    <t xml:space="preserve"> 01.02.017303.000396/2023-76</t>
  </si>
  <si>
    <t>ATA Nº 0185/2023
PE Nº 0232/2022</t>
  </si>
  <si>
    <t>BLAU FARMACEUTICA S A</t>
  </si>
  <si>
    <t>2023NE0000155</t>
  </si>
  <si>
    <t xml:space="preserve"> (ID-114723) CEFTRIAXONA, Forma Farmacêutica: pó para solução injetável; Concentração: 1g; Forma De Apresentação: frasco ampola. MARCA: BLAU FARMACEUTICA S.A.</t>
  </si>
  <si>
    <t>DIRETORIA ADMINISTRATIVA E FINANCEIRA - DAF</t>
  </si>
  <si>
    <t>DEPARTAMENTO DE PLANEJAMENTO, ORÇAMENTO E FINANÇAS - DEPLANOF</t>
  </si>
  <si>
    <t>GERÊNCIA DE ORÇAMENTO, FINANÇAS E CONTABILIDADE - GEOFIC</t>
  </si>
  <si>
    <t>SUBGERÊNCIA DE ORÇAMENTO - SUBORC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</si>
</sst>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_-&quot;R$&quot;\ * #,##0.0000_-;\-&quot;R$&quot;\ * #,##0.0000_-;_-&quot;R$&quot;\ * &quot;-&quot;??_-;_-@_-"/>
    <numFmt numFmtId="168" formatCode="_-* #,##0.0000_-;\-* #,##0.0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theme="0"/>
      <name val="Arial"/>
      <family val="2"/>
    </font>
    <font>
      <sz val="20"/>
      <color theme="1" tint="0.249977111117893"/>
      <name val="Arial"/>
      <family val="2"/>
    </font>
    <font>
      <b/>
      <sz val="24"/>
      <color theme="1" tint="0.249977111117893"/>
      <name val="Arial"/>
      <family val="2"/>
    </font>
    <font>
      <sz val="16"/>
      <name val="Arial"/>
      <family val="2"/>
    </font>
    <font>
      <sz val="20"/>
      <color rgb="FFFF0000"/>
      <name val="Arial"/>
      <family val="2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/>
    </xf>
    <xf numFmtId="44" fontId="3" fillId="0" borderId="1" xfId="2" applyFont="1" applyFill="1" applyBorder="1" applyAlignment="1">
      <alignment horizontal="justify" vertical="center"/>
    </xf>
    <xf numFmtId="0" fontId="3" fillId="0" borderId="0" xfId="0" applyFont="1" applyAlignment="1">
      <alignment horizontal="center"/>
    </xf>
    <xf numFmtId="0" fontId="6" fillId="0" borderId="0" xfId="0" applyFont="1"/>
    <xf numFmtId="44" fontId="6" fillId="0" borderId="0" xfId="2" applyFont="1"/>
    <xf numFmtId="0" fontId="7" fillId="0" borderId="0" xfId="0" applyFont="1" applyAlignment="1">
      <alignment horizontal="center"/>
    </xf>
    <xf numFmtId="0" fontId="7" fillId="0" borderId="0" xfId="0" applyFont="1"/>
    <xf numFmtId="44" fontId="8" fillId="0" borderId="0" xfId="2" applyFont="1"/>
    <xf numFmtId="0" fontId="5" fillId="0" borderId="1" xfId="0" applyFont="1" applyBorder="1" applyAlignment="1">
      <alignment horizontal="justify" vertical="center"/>
    </xf>
    <xf numFmtId="44" fontId="3" fillId="0" borderId="1" xfId="2" applyFont="1" applyBorder="1" applyAlignment="1">
      <alignment horizontal="justify" vertical="center" wrapText="1"/>
    </xf>
    <xf numFmtId="44" fontId="10" fillId="0" borderId="0" xfId="2" applyFont="1"/>
    <xf numFmtId="0" fontId="10" fillId="0" borderId="0" xfId="0" applyFont="1"/>
    <xf numFmtId="44" fontId="10" fillId="0" borderId="0" xfId="0" applyNumberFormat="1" applyFont="1"/>
    <xf numFmtId="0" fontId="10" fillId="0" borderId="0" xfId="0" applyFont="1" applyAlignment="1">
      <alignment horizontal="center"/>
    </xf>
    <xf numFmtId="44" fontId="6" fillId="0" borderId="0" xfId="2" applyFont="1" applyFill="1"/>
    <xf numFmtId="0" fontId="6" fillId="0" borderId="0" xfId="0" applyFont="1" applyAlignment="1">
      <alignment horizontal="center"/>
    </xf>
    <xf numFmtId="44" fontId="6" fillId="0" borderId="0" xfId="0" applyNumberFormat="1" applyFont="1"/>
    <xf numFmtId="167" fontId="3" fillId="0" borderId="1" xfId="2" applyNumberFormat="1" applyFont="1" applyFill="1" applyBorder="1" applyAlignment="1">
      <alignment horizontal="justify" vertical="center"/>
    </xf>
    <xf numFmtId="168" fontId="3" fillId="0" borderId="1" xfId="1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44" fontId="3" fillId="3" borderId="1" xfId="2" applyFont="1" applyFill="1" applyBorder="1" applyAlignment="1">
      <alignment horizontal="justify" vertical="center"/>
    </xf>
    <xf numFmtId="44" fontId="3" fillId="3" borderId="1" xfId="2" applyFont="1" applyFill="1" applyBorder="1" applyAlignment="1">
      <alignment horizontal="justify" vertical="center" wrapText="1"/>
    </xf>
    <xf numFmtId="0" fontId="3" fillId="3" borderId="0" xfId="0" applyFont="1" applyFill="1" applyAlignment="1">
      <alignment vertical="center"/>
    </xf>
    <xf numFmtId="44" fontId="3" fillId="3" borderId="1" xfId="2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justify" vertical="center"/>
    </xf>
    <xf numFmtId="168" fontId="3" fillId="3" borderId="1" xfId="1" applyNumberFormat="1" applyFont="1" applyFill="1" applyBorder="1" applyAlignment="1">
      <alignment vertical="center" wrapText="1"/>
    </xf>
    <xf numFmtId="167" fontId="3" fillId="3" borderId="1" xfId="2" applyNumberFormat="1" applyFont="1" applyFill="1" applyBorder="1" applyAlignment="1">
      <alignment horizontal="justify" vertical="center"/>
    </xf>
    <xf numFmtId="168" fontId="3" fillId="3" borderId="1" xfId="1" applyNumberFormat="1" applyFont="1" applyFill="1" applyBorder="1" applyAlignment="1">
      <alignment horizontal="center" vertical="center" wrapText="1"/>
    </xf>
    <xf numFmtId="167" fontId="3" fillId="3" borderId="1" xfId="2" applyNumberFormat="1" applyFont="1" applyFill="1" applyBorder="1" applyAlignment="1">
      <alignment horizontal="right" vertical="center"/>
    </xf>
    <xf numFmtId="168" fontId="3" fillId="3" borderId="1" xfId="0" applyNumberFormat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6">
    <cellStyle name="Moeda" xfId="2" builtinId="4"/>
    <cellStyle name="Moeda 4" xfId="4" xr:uid="{00000000-0005-0000-0000-000001000000}"/>
    <cellStyle name="Moeda 6" xfId="5" xr:uid="{00000000-0005-0000-0000-000002000000}"/>
    <cellStyle name="Normal" xfId="0" builtinId="0"/>
    <cellStyle name="Vírgula" xfId="1" builtinId="3"/>
    <cellStyle name="Vírgula 3" xfId="3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2464469</xdr:colOff>
      <xdr:row>87</xdr:row>
      <xdr:rowOff>152400</xdr:rowOff>
    </xdr:from>
    <xdr:ext cx="7655943" cy="5932393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158810C-CBBF-4D31-9027-6455B40F8948}"/>
            </a:ext>
          </a:extLst>
        </xdr:cNvPr>
        <xdr:cNvSpPr txBox="1"/>
      </xdr:nvSpPr>
      <xdr:spPr>
        <a:xfrm>
          <a:off x="23181344" y="154854275"/>
          <a:ext cx="7655943" cy="5932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2000" b="1">
              <a:latin typeface="Arial" panose="020B0604020202020204" pitchFamily="34" charset="0"/>
              <a:cs typeface="Arial" panose="020B0604020202020204" pitchFamily="34" charset="0"/>
            </a:rPr>
            <a:t>Manaus,</a:t>
          </a:r>
          <a:r>
            <a:rPr lang="pt-BR" sz="2000" b="1" baseline="0">
              <a:latin typeface="Arial" panose="020B0604020202020204" pitchFamily="34" charset="0"/>
              <a:cs typeface="Arial" panose="020B0604020202020204" pitchFamily="34" charset="0"/>
            </a:rPr>
            <a:t> 11 de maio de 2023.</a:t>
          </a:r>
        </a:p>
        <a:p>
          <a:pPr algn="ctr"/>
          <a:endParaRPr lang="pt-BR" sz="20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2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latin typeface="Arial" panose="020B0604020202020204" pitchFamily="34" charset="0"/>
              <a:cs typeface="Arial" panose="020B0604020202020204" pitchFamily="34" charset="0"/>
            </a:rPr>
            <a:t>ELABORADO:</a:t>
          </a:r>
        </a:p>
        <a:p>
          <a:pPr algn="ctr"/>
          <a:r>
            <a:rPr lang="pt-BR" sz="2000" b="1" baseline="0">
              <a:latin typeface="Arial" panose="020B0604020202020204" pitchFamily="34" charset="0"/>
              <a:cs typeface="Arial" panose="020B0604020202020204" pitchFamily="34" charset="0"/>
            </a:rPr>
            <a:t>CIRLENE DE AZEVEDO ARAÚJO</a:t>
          </a:r>
        </a:p>
        <a:p>
          <a:pPr algn="ctr"/>
          <a:r>
            <a:rPr lang="pt-BR" sz="2000" baseline="0">
              <a:latin typeface="Arial" panose="020B0604020202020204" pitchFamily="34" charset="0"/>
              <a:cs typeface="Arial" panose="020B0604020202020204" pitchFamily="34" charset="0"/>
            </a:rPr>
            <a:t>Subgerente de Orçamento</a:t>
          </a:r>
        </a:p>
        <a:p>
          <a:pPr algn="ctr"/>
          <a:endParaRPr lang="pt-BR" sz="2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REVISADO:</a:t>
          </a:r>
          <a:b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2000" b="1">
              <a:latin typeface="Arial" panose="020B0604020202020204" pitchFamily="34" charset="0"/>
              <a:cs typeface="Arial" panose="020B0604020202020204" pitchFamily="34" charset="0"/>
            </a:rPr>
            <a:t>JACKELINE DE SOUZA MÁXIMO</a:t>
          </a:r>
          <a:endParaRPr lang="pt-BR" sz="2000" b="1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Gerente de Orçamento, Financeiro e Contabilidade</a:t>
          </a:r>
          <a:endParaRPr lang="pt-BR" sz="2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2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LEIDE BARBOSA PINTO</a:t>
          </a:r>
        </a:p>
        <a:p>
          <a:pPr marL="0" indent="0" algn="ctr"/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Chefe do Departamento de Planejamento, </a:t>
          </a:r>
          <a:r>
            <a:rPr lang="pt-BR" sz="20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Orçamento e Finan</a:t>
          </a:r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ças</a:t>
          </a:r>
        </a:p>
        <a:p>
          <a:pPr marL="0" indent="0" algn="ctr"/>
          <a:endParaRPr lang="pt-BR" sz="2000" b="1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MÔNICA SALES MOREIRA DE SOUZA</a:t>
          </a:r>
        </a:p>
        <a:p>
          <a:pPr marL="0" indent="0" algn="ctr"/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Diretora Administrativa e Financeira </a:t>
          </a:r>
        </a:p>
        <a:p>
          <a:pPr marL="0" indent="0" algn="ctr"/>
          <a:endParaRPr lang="pt-BR" sz="1800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9"/>
  <sheetViews>
    <sheetView showGridLines="0" tabSelected="1" view="pageLayout" topLeftCell="A79" zoomScale="30" zoomScaleNormal="48" zoomScalePageLayoutView="30" workbookViewId="0">
      <selection activeCell="A6" sqref="A6:O6"/>
    </sheetView>
  </sheetViews>
  <sheetFormatPr defaultRowHeight="25.5" x14ac:dyDescent="0.35"/>
  <cols>
    <col min="1" max="1" width="11.85546875" style="8" customWidth="1"/>
    <col min="2" max="2" width="58.140625" style="8" customWidth="1"/>
    <col min="3" max="3" width="59.140625" style="8" hidden="1" customWidth="1"/>
    <col min="4" max="4" width="30.28515625" style="8" customWidth="1"/>
    <col min="5" max="5" width="37.42578125" style="8" customWidth="1"/>
    <col min="6" max="6" width="173" style="8" customWidth="1"/>
    <col min="7" max="7" width="77.140625" style="14" customWidth="1"/>
    <col min="8" max="8" width="28.140625" style="8" customWidth="1"/>
    <col min="9" max="9" width="38.7109375" style="8" customWidth="1"/>
    <col min="10" max="10" width="46" style="8" bestFit="1" customWidth="1"/>
    <col min="11" max="11" width="70.85546875" style="14" customWidth="1"/>
    <col min="12" max="12" width="41.28515625" style="8" hidden="1" customWidth="1"/>
    <col min="13" max="13" width="37.140625" style="8" bestFit="1" customWidth="1"/>
    <col min="14" max="14" width="34.5703125" style="8" customWidth="1"/>
    <col min="15" max="15" width="99.140625" style="8" bestFit="1" customWidth="1"/>
    <col min="16" max="16384" width="9.140625" style="8"/>
  </cols>
  <sheetData>
    <row r="1" spans="1:17" s="1" customFormat="1" ht="43.5" customHeight="1" x14ac:dyDescent="0.25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7" s="1" customFormat="1" ht="43.5" customHeight="1" x14ac:dyDescent="0.25">
      <c r="A2" s="50" t="s">
        <v>184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7" s="1" customFormat="1" ht="43.5" customHeight="1" x14ac:dyDescent="0.25">
      <c r="A3" s="50" t="s">
        <v>185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7" s="1" customFormat="1" ht="43.5" customHeight="1" x14ac:dyDescent="0.25">
      <c r="A4" s="50" t="s">
        <v>186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7" s="1" customFormat="1" ht="43.5" customHeight="1" x14ac:dyDescent="0.25">
      <c r="A5" s="50" t="s">
        <v>187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7" s="1" customFormat="1" ht="43.5" customHeight="1" x14ac:dyDescent="0.25">
      <c r="A6" s="50" t="s">
        <v>20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7" s="1" customFormat="1" ht="43.5" customHeight="1" x14ac:dyDescent="0.25">
      <c r="A7" s="49" t="s">
        <v>32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9" spans="1:17" ht="81" customHeight="1" x14ac:dyDescent="0.35">
      <c r="A9" s="2" t="s">
        <v>0</v>
      </c>
      <c r="B9" s="2" t="s">
        <v>1</v>
      </c>
      <c r="C9" s="2" t="s">
        <v>30</v>
      </c>
      <c r="D9" s="2" t="s">
        <v>2</v>
      </c>
      <c r="E9" s="2" t="s">
        <v>3</v>
      </c>
      <c r="F9" s="3" t="s">
        <v>4</v>
      </c>
      <c r="G9" s="2" t="s">
        <v>5</v>
      </c>
      <c r="H9" s="2" t="s">
        <v>19</v>
      </c>
      <c r="I9" s="4" t="s">
        <v>6</v>
      </c>
      <c r="J9" s="5" t="s">
        <v>7</v>
      </c>
      <c r="K9" s="6" t="s">
        <v>8</v>
      </c>
      <c r="L9" s="6" t="s">
        <v>7</v>
      </c>
      <c r="M9" s="7" t="s">
        <v>9</v>
      </c>
      <c r="N9" s="2" t="s">
        <v>10</v>
      </c>
      <c r="O9" s="2" t="s">
        <v>11</v>
      </c>
    </row>
    <row r="10" spans="1:17" s="38" customFormat="1" ht="200.1" customHeight="1" x14ac:dyDescent="0.25">
      <c r="A10" s="32">
        <f>ROW(A1)</f>
        <v>1</v>
      </c>
      <c r="B10" s="32" t="s">
        <v>42</v>
      </c>
      <c r="C10" s="33" t="s">
        <v>22</v>
      </c>
      <c r="D10" s="34" t="s">
        <v>17</v>
      </c>
      <c r="E10" s="34" t="s">
        <v>118</v>
      </c>
      <c r="F10" s="35" t="s">
        <v>178</v>
      </c>
      <c r="G10" s="35" t="s">
        <v>33</v>
      </c>
      <c r="H10" s="41">
        <v>1039.73</v>
      </c>
      <c r="I10" s="42">
        <v>11.73</v>
      </c>
      <c r="J10" s="36">
        <f>H10*I10</f>
        <v>12196.0329</v>
      </c>
      <c r="K10" s="34" t="s">
        <v>34</v>
      </c>
      <c r="L10" s="37">
        <v>537.5</v>
      </c>
      <c r="M10" s="33">
        <v>45027</v>
      </c>
      <c r="N10" s="48" t="s">
        <v>36</v>
      </c>
      <c r="O10" s="31" t="s">
        <v>35</v>
      </c>
      <c r="Q10" s="40"/>
    </row>
    <row r="11" spans="1:17" s="38" customFormat="1" ht="200.1" customHeight="1" x14ac:dyDescent="0.25">
      <c r="A11" s="32">
        <f>ROW(A2)</f>
        <v>2</v>
      </c>
      <c r="B11" s="32" t="s">
        <v>42</v>
      </c>
      <c r="C11" s="33" t="s">
        <v>22</v>
      </c>
      <c r="D11" s="34" t="s">
        <v>17</v>
      </c>
      <c r="E11" s="34" t="s">
        <v>118</v>
      </c>
      <c r="F11" s="35" t="s">
        <v>38</v>
      </c>
      <c r="G11" s="35" t="s">
        <v>33</v>
      </c>
      <c r="H11" s="43">
        <v>1287</v>
      </c>
      <c r="I11" s="42">
        <v>9.01</v>
      </c>
      <c r="J11" s="36">
        <f t="shared" ref="J11:J12" si="0">H11*I11</f>
        <v>11595.869999999999</v>
      </c>
      <c r="K11" s="34" t="s">
        <v>34</v>
      </c>
      <c r="L11" s="37">
        <v>537.5</v>
      </c>
      <c r="M11" s="33">
        <v>45027</v>
      </c>
      <c r="N11" s="48" t="s">
        <v>36</v>
      </c>
      <c r="O11" s="31" t="s">
        <v>35</v>
      </c>
      <c r="Q11" s="40"/>
    </row>
    <row r="12" spans="1:17" s="38" customFormat="1" ht="200.1" customHeight="1" x14ac:dyDescent="0.25">
      <c r="A12" s="32">
        <f>ROW(A3)</f>
        <v>3</v>
      </c>
      <c r="B12" s="32" t="s">
        <v>42</v>
      </c>
      <c r="C12" s="33" t="s">
        <v>22</v>
      </c>
      <c r="D12" s="34" t="s">
        <v>17</v>
      </c>
      <c r="E12" s="34" t="s">
        <v>118</v>
      </c>
      <c r="F12" s="35" t="s">
        <v>39</v>
      </c>
      <c r="G12" s="35" t="s">
        <v>33</v>
      </c>
      <c r="H12" s="45">
        <v>470.04</v>
      </c>
      <c r="I12" s="42">
        <v>0.12</v>
      </c>
      <c r="J12" s="36">
        <f t="shared" si="0"/>
        <v>56.404800000000002</v>
      </c>
      <c r="K12" s="34" t="s">
        <v>34</v>
      </c>
      <c r="L12" s="37">
        <v>537.5</v>
      </c>
      <c r="M12" s="33">
        <v>45027</v>
      </c>
      <c r="N12" s="48" t="s">
        <v>36</v>
      </c>
      <c r="O12" s="31" t="s">
        <v>35</v>
      </c>
      <c r="Q12" s="40"/>
    </row>
    <row r="13" spans="1:17" s="38" customFormat="1" ht="200.1" customHeight="1" x14ac:dyDescent="0.25">
      <c r="A13" s="32">
        <f>ROW(A5)</f>
        <v>5</v>
      </c>
      <c r="B13" s="32" t="s">
        <v>42</v>
      </c>
      <c r="C13" s="33" t="s">
        <v>22</v>
      </c>
      <c r="D13" s="34" t="s">
        <v>17</v>
      </c>
      <c r="E13" s="34" t="s">
        <v>118</v>
      </c>
      <c r="F13" s="35" t="s">
        <v>40</v>
      </c>
      <c r="G13" s="35" t="s">
        <v>33</v>
      </c>
      <c r="H13" s="45">
        <v>2606.433</v>
      </c>
      <c r="I13" s="42">
        <v>3.23</v>
      </c>
      <c r="J13" s="36">
        <v>8418.77</v>
      </c>
      <c r="K13" s="34" t="s">
        <v>34</v>
      </c>
      <c r="L13" s="37">
        <v>537.5</v>
      </c>
      <c r="M13" s="33">
        <v>45027</v>
      </c>
      <c r="N13" s="48" t="s">
        <v>36</v>
      </c>
      <c r="O13" s="31" t="s">
        <v>35</v>
      </c>
      <c r="Q13" s="40"/>
    </row>
    <row r="14" spans="1:17" s="38" customFormat="1" ht="200.1" customHeight="1" x14ac:dyDescent="0.25">
      <c r="A14" s="32">
        <f>ROW(A6)</f>
        <v>6</v>
      </c>
      <c r="B14" s="32" t="s">
        <v>42</v>
      </c>
      <c r="C14" s="33" t="s">
        <v>22</v>
      </c>
      <c r="D14" s="34" t="s">
        <v>17</v>
      </c>
      <c r="E14" s="34" t="s">
        <v>118</v>
      </c>
      <c r="F14" s="35" t="s">
        <v>41</v>
      </c>
      <c r="G14" s="35" t="s">
        <v>33</v>
      </c>
      <c r="H14" s="43">
        <v>1592.423</v>
      </c>
      <c r="I14" s="42">
        <v>6.45</v>
      </c>
      <c r="J14" s="36">
        <v>10271.120000000001</v>
      </c>
      <c r="K14" s="34" t="s">
        <v>34</v>
      </c>
      <c r="L14" s="37">
        <v>537.5</v>
      </c>
      <c r="M14" s="33">
        <v>45027</v>
      </c>
      <c r="N14" s="48" t="s">
        <v>36</v>
      </c>
      <c r="O14" s="31" t="s">
        <v>35</v>
      </c>
      <c r="Q14" s="40"/>
    </row>
    <row r="15" spans="1:17" s="38" customFormat="1" ht="200.1" customHeight="1" x14ac:dyDescent="0.25">
      <c r="A15" s="32">
        <v>7</v>
      </c>
      <c r="B15" s="32" t="s">
        <v>43</v>
      </c>
      <c r="C15" s="33" t="s">
        <v>24</v>
      </c>
      <c r="D15" s="34" t="s">
        <v>14</v>
      </c>
      <c r="E15" s="34" t="s">
        <v>119</v>
      </c>
      <c r="F15" s="35" t="s">
        <v>48</v>
      </c>
      <c r="G15" s="35" t="s">
        <v>45</v>
      </c>
      <c r="H15" s="45">
        <v>15</v>
      </c>
      <c r="I15" s="44">
        <v>265</v>
      </c>
      <c r="J15" s="36">
        <f>H15*I15</f>
        <v>3975</v>
      </c>
      <c r="K15" s="34" t="s">
        <v>46</v>
      </c>
      <c r="L15" s="37">
        <v>35.5</v>
      </c>
      <c r="M15" s="33">
        <v>45028</v>
      </c>
      <c r="N15" s="48" t="s">
        <v>47</v>
      </c>
      <c r="O15" s="31" t="s">
        <v>35</v>
      </c>
    </row>
    <row r="16" spans="1:17" s="38" customFormat="1" ht="200.1" customHeight="1" x14ac:dyDescent="0.25">
      <c r="A16" s="32">
        <v>8</v>
      </c>
      <c r="B16" s="32" t="s">
        <v>43</v>
      </c>
      <c r="C16" s="33" t="s">
        <v>24</v>
      </c>
      <c r="D16" s="34" t="s">
        <v>14</v>
      </c>
      <c r="E16" s="34" t="s">
        <v>119</v>
      </c>
      <c r="F16" s="35" t="s">
        <v>44</v>
      </c>
      <c r="G16" s="35" t="s">
        <v>45</v>
      </c>
      <c r="H16" s="45">
        <v>50</v>
      </c>
      <c r="I16" s="44">
        <v>640</v>
      </c>
      <c r="J16" s="36">
        <f t="shared" ref="J16:J25" si="1">H16*I16</f>
        <v>32000</v>
      </c>
      <c r="K16" s="34" t="s">
        <v>46</v>
      </c>
      <c r="L16" s="37">
        <v>35.5</v>
      </c>
      <c r="M16" s="33">
        <v>45028</v>
      </c>
      <c r="N16" s="48" t="s">
        <v>47</v>
      </c>
      <c r="O16" s="31" t="s">
        <v>35</v>
      </c>
    </row>
    <row r="17" spans="1:17" s="38" customFormat="1" ht="200.1" customHeight="1" x14ac:dyDescent="0.25">
      <c r="A17" s="32">
        <v>9</v>
      </c>
      <c r="B17" s="32" t="s">
        <v>43</v>
      </c>
      <c r="C17" s="33" t="s">
        <v>22</v>
      </c>
      <c r="D17" s="34" t="s">
        <v>14</v>
      </c>
      <c r="E17" s="34" t="s">
        <v>119</v>
      </c>
      <c r="F17" s="35" t="s">
        <v>92</v>
      </c>
      <c r="G17" s="35" t="s">
        <v>45</v>
      </c>
      <c r="H17" s="46">
        <v>65</v>
      </c>
      <c r="I17" s="42">
        <v>17.2</v>
      </c>
      <c r="J17" s="36">
        <f t="shared" si="1"/>
        <v>1118</v>
      </c>
      <c r="K17" s="34" t="s">
        <v>46</v>
      </c>
      <c r="L17" s="39">
        <v>5300</v>
      </c>
      <c r="M17" s="33">
        <v>45028</v>
      </c>
      <c r="N17" s="48" t="s">
        <v>47</v>
      </c>
      <c r="O17" s="31" t="s">
        <v>35</v>
      </c>
      <c r="Q17" s="40"/>
    </row>
    <row r="18" spans="1:17" s="38" customFormat="1" ht="200.1" customHeight="1" x14ac:dyDescent="0.25">
      <c r="A18" s="32">
        <v>10</v>
      </c>
      <c r="B18" s="32" t="s">
        <v>43</v>
      </c>
      <c r="C18" s="33" t="s">
        <v>22</v>
      </c>
      <c r="D18" s="34" t="s">
        <v>14</v>
      </c>
      <c r="E18" s="34" t="s">
        <v>119</v>
      </c>
      <c r="F18" s="35" t="s">
        <v>92</v>
      </c>
      <c r="G18" s="35" t="s">
        <v>45</v>
      </c>
      <c r="H18" s="45">
        <v>65</v>
      </c>
      <c r="I18" s="42">
        <v>167.2</v>
      </c>
      <c r="J18" s="36">
        <f t="shared" si="1"/>
        <v>10868</v>
      </c>
      <c r="K18" s="34" t="s">
        <v>46</v>
      </c>
      <c r="L18" s="37">
        <v>1075</v>
      </c>
      <c r="M18" s="33">
        <v>45028</v>
      </c>
      <c r="N18" s="48" t="s">
        <v>47</v>
      </c>
      <c r="O18" s="31" t="s">
        <v>35</v>
      </c>
    </row>
    <row r="19" spans="1:17" s="1" customFormat="1" ht="200.1" customHeight="1" x14ac:dyDescent="0.25">
      <c r="A19" s="9">
        <v>11</v>
      </c>
      <c r="B19" s="9" t="s">
        <v>49</v>
      </c>
      <c r="C19" s="12" t="s">
        <v>15</v>
      </c>
      <c r="D19" s="10" t="s">
        <v>15</v>
      </c>
      <c r="E19" s="10" t="s">
        <v>56</v>
      </c>
      <c r="F19" s="11" t="s">
        <v>50</v>
      </c>
      <c r="G19" s="11" t="s">
        <v>51</v>
      </c>
      <c r="H19" s="47">
        <v>21000</v>
      </c>
      <c r="I19" s="29">
        <v>1.46</v>
      </c>
      <c r="J19" s="36">
        <f t="shared" si="1"/>
        <v>30660</v>
      </c>
      <c r="K19" s="10" t="s">
        <v>28</v>
      </c>
      <c r="L19" s="13">
        <v>14000</v>
      </c>
      <c r="M19" s="12">
        <v>45030</v>
      </c>
      <c r="N19" s="48" t="s">
        <v>52</v>
      </c>
      <c r="O19" s="20" t="s">
        <v>23</v>
      </c>
    </row>
    <row r="20" spans="1:17" s="1" customFormat="1" ht="200.1" customHeight="1" x14ac:dyDescent="0.25">
      <c r="A20" s="9">
        <v>12</v>
      </c>
      <c r="B20" s="9" t="s">
        <v>25</v>
      </c>
      <c r="C20" s="12" t="s">
        <v>15</v>
      </c>
      <c r="D20" s="10" t="s">
        <v>15</v>
      </c>
      <c r="E20" s="10" t="s">
        <v>26</v>
      </c>
      <c r="F20" s="11" t="s">
        <v>29</v>
      </c>
      <c r="G20" s="11" t="s">
        <v>27</v>
      </c>
      <c r="H20" s="47">
        <v>40000</v>
      </c>
      <c r="I20" s="29">
        <v>0.35</v>
      </c>
      <c r="J20" s="36">
        <f t="shared" si="1"/>
        <v>14000</v>
      </c>
      <c r="K20" s="10" t="s">
        <v>28</v>
      </c>
      <c r="L20" s="13">
        <v>14000</v>
      </c>
      <c r="M20" s="12">
        <v>45030</v>
      </c>
      <c r="N20" s="48" t="s">
        <v>53</v>
      </c>
      <c r="O20" s="20" t="s">
        <v>23</v>
      </c>
    </row>
    <row r="21" spans="1:17" s="1" customFormat="1" ht="200.1" customHeight="1" x14ac:dyDescent="0.25">
      <c r="A21" s="9">
        <v>13</v>
      </c>
      <c r="B21" s="9" t="s">
        <v>54</v>
      </c>
      <c r="C21" s="12" t="s">
        <v>15</v>
      </c>
      <c r="D21" s="10" t="s">
        <v>15</v>
      </c>
      <c r="E21" s="10" t="s">
        <v>55</v>
      </c>
      <c r="F21" s="11" t="s">
        <v>57</v>
      </c>
      <c r="G21" s="11" t="s">
        <v>61</v>
      </c>
      <c r="H21" s="47">
        <v>5</v>
      </c>
      <c r="I21" s="29">
        <v>80</v>
      </c>
      <c r="J21" s="36">
        <f t="shared" si="1"/>
        <v>400</v>
      </c>
      <c r="K21" s="10" t="s">
        <v>62</v>
      </c>
      <c r="L21" s="13">
        <v>14000</v>
      </c>
      <c r="M21" s="12">
        <v>45030</v>
      </c>
      <c r="N21" s="48" t="s">
        <v>63</v>
      </c>
      <c r="O21" s="20" t="s">
        <v>23</v>
      </c>
    </row>
    <row r="22" spans="1:17" s="1" customFormat="1" ht="200.1" customHeight="1" x14ac:dyDescent="0.25">
      <c r="A22" s="9">
        <v>14</v>
      </c>
      <c r="B22" s="9" t="s">
        <v>54</v>
      </c>
      <c r="C22" s="12" t="s">
        <v>24</v>
      </c>
      <c r="D22" s="10" t="s">
        <v>15</v>
      </c>
      <c r="E22" s="10" t="s">
        <v>55</v>
      </c>
      <c r="F22" s="11" t="s">
        <v>57</v>
      </c>
      <c r="G22" s="11" t="s">
        <v>61</v>
      </c>
      <c r="H22" s="47">
        <v>2</v>
      </c>
      <c r="I22" s="29">
        <v>64</v>
      </c>
      <c r="J22" s="36">
        <f t="shared" si="1"/>
        <v>128</v>
      </c>
      <c r="K22" s="10" t="s">
        <v>62</v>
      </c>
      <c r="L22" s="21">
        <v>71</v>
      </c>
      <c r="M22" s="12">
        <v>45030</v>
      </c>
      <c r="N22" s="48" t="s">
        <v>63</v>
      </c>
      <c r="O22" s="20" t="s">
        <v>23</v>
      </c>
    </row>
    <row r="23" spans="1:17" s="1" customFormat="1" ht="200.1" customHeight="1" x14ac:dyDescent="0.25">
      <c r="A23" s="9">
        <v>15</v>
      </c>
      <c r="B23" s="9" t="s">
        <v>54</v>
      </c>
      <c r="C23" s="12" t="s">
        <v>22</v>
      </c>
      <c r="D23" s="10" t="s">
        <v>15</v>
      </c>
      <c r="E23" s="10" t="s">
        <v>55</v>
      </c>
      <c r="F23" s="11" t="s">
        <v>58</v>
      </c>
      <c r="G23" s="11" t="s">
        <v>61</v>
      </c>
      <c r="H23" s="47">
        <v>10</v>
      </c>
      <c r="I23" s="29">
        <v>54.9</v>
      </c>
      <c r="J23" s="36">
        <f t="shared" si="1"/>
        <v>549</v>
      </c>
      <c r="K23" s="10" t="s">
        <v>62</v>
      </c>
      <c r="L23" s="21">
        <v>35.5</v>
      </c>
      <c r="M23" s="12">
        <v>45030</v>
      </c>
      <c r="N23" s="48" t="s">
        <v>63</v>
      </c>
      <c r="O23" s="20" t="s">
        <v>23</v>
      </c>
    </row>
    <row r="24" spans="1:17" s="1" customFormat="1" ht="200.1" customHeight="1" x14ac:dyDescent="0.25">
      <c r="A24" s="9">
        <v>16</v>
      </c>
      <c r="B24" s="9" t="s">
        <v>54</v>
      </c>
      <c r="C24" s="12" t="s">
        <v>24</v>
      </c>
      <c r="D24" s="10" t="s">
        <v>15</v>
      </c>
      <c r="E24" s="10" t="s">
        <v>55</v>
      </c>
      <c r="F24" s="11" t="s">
        <v>59</v>
      </c>
      <c r="G24" s="11" t="s">
        <v>61</v>
      </c>
      <c r="H24" s="47">
        <v>7</v>
      </c>
      <c r="I24" s="29">
        <v>87</v>
      </c>
      <c r="J24" s="36">
        <f t="shared" si="1"/>
        <v>609</v>
      </c>
      <c r="K24" s="10" t="s">
        <v>62</v>
      </c>
      <c r="L24" s="21">
        <v>537.5</v>
      </c>
      <c r="M24" s="12">
        <v>45030</v>
      </c>
      <c r="N24" s="48" t="s">
        <v>63</v>
      </c>
      <c r="O24" s="20" t="s">
        <v>23</v>
      </c>
    </row>
    <row r="25" spans="1:17" s="1" customFormat="1" ht="200.1" customHeight="1" x14ac:dyDescent="0.25">
      <c r="A25" s="9">
        <v>17</v>
      </c>
      <c r="B25" s="9" t="s">
        <v>54</v>
      </c>
      <c r="C25" s="12" t="s">
        <v>16</v>
      </c>
      <c r="D25" s="10" t="s">
        <v>15</v>
      </c>
      <c r="E25" s="10" t="s">
        <v>55</v>
      </c>
      <c r="F25" s="11" t="s">
        <v>60</v>
      </c>
      <c r="G25" s="11" t="s">
        <v>61</v>
      </c>
      <c r="H25" s="47">
        <v>18</v>
      </c>
      <c r="I25" s="29">
        <v>28.5</v>
      </c>
      <c r="J25" s="36">
        <f t="shared" si="1"/>
        <v>513</v>
      </c>
      <c r="K25" s="10" t="s">
        <v>62</v>
      </c>
      <c r="L25" s="21">
        <v>5348</v>
      </c>
      <c r="M25" s="12">
        <v>45030</v>
      </c>
      <c r="N25" s="48" t="s">
        <v>63</v>
      </c>
      <c r="O25" s="20" t="s">
        <v>23</v>
      </c>
    </row>
    <row r="26" spans="1:17" s="1" customFormat="1" ht="200.1" customHeight="1" x14ac:dyDescent="0.25">
      <c r="A26" s="9">
        <v>18</v>
      </c>
      <c r="B26" s="9" t="s">
        <v>64</v>
      </c>
      <c r="C26" s="12" t="s">
        <v>15</v>
      </c>
      <c r="D26" s="10" t="s">
        <v>15</v>
      </c>
      <c r="E26" s="10" t="s">
        <v>65</v>
      </c>
      <c r="F26" s="11" t="s">
        <v>68</v>
      </c>
      <c r="G26" s="11" t="s">
        <v>66</v>
      </c>
      <c r="H26" s="47">
        <v>400</v>
      </c>
      <c r="I26" s="29">
        <v>2.8</v>
      </c>
      <c r="J26" s="36">
        <f t="shared" ref="J26" si="2">H26*I26</f>
        <v>1120</v>
      </c>
      <c r="K26" s="10" t="s">
        <v>67</v>
      </c>
      <c r="L26" s="13">
        <v>14000</v>
      </c>
      <c r="M26" s="12">
        <v>45030</v>
      </c>
      <c r="N26" s="48" t="s">
        <v>37</v>
      </c>
      <c r="O26" s="20" t="s">
        <v>23</v>
      </c>
    </row>
    <row r="27" spans="1:17" s="1" customFormat="1" ht="200.1" customHeight="1" x14ac:dyDescent="0.25">
      <c r="A27" s="9">
        <v>19</v>
      </c>
      <c r="B27" s="9" t="s">
        <v>64</v>
      </c>
      <c r="C27" s="12" t="s">
        <v>15</v>
      </c>
      <c r="D27" s="10" t="s">
        <v>15</v>
      </c>
      <c r="E27" s="10" t="s">
        <v>69</v>
      </c>
      <c r="F27" s="11" t="s">
        <v>72</v>
      </c>
      <c r="G27" s="11" t="s">
        <v>70</v>
      </c>
      <c r="H27" s="47">
        <v>2448</v>
      </c>
      <c r="I27" s="29">
        <v>0.82</v>
      </c>
      <c r="J27" s="36">
        <f t="shared" ref="J27" si="3">H27*I27</f>
        <v>2007.36</v>
      </c>
      <c r="K27" s="10" t="s">
        <v>67</v>
      </c>
      <c r="L27" s="13">
        <v>14000</v>
      </c>
      <c r="M27" s="12">
        <v>45030</v>
      </c>
      <c r="N27" s="48" t="s">
        <v>71</v>
      </c>
      <c r="O27" s="20" t="s">
        <v>23</v>
      </c>
    </row>
    <row r="28" spans="1:17" s="1" customFormat="1" ht="200.1" customHeight="1" x14ac:dyDescent="0.25">
      <c r="A28" s="9">
        <v>20</v>
      </c>
      <c r="B28" s="9" t="s">
        <v>64</v>
      </c>
      <c r="C28" s="12" t="s">
        <v>15</v>
      </c>
      <c r="D28" s="10" t="s">
        <v>15</v>
      </c>
      <c r="E28" s="10" t="s">
        <v>73</v>
      </c>
      <c r="F28" s="11" t="s">
        <v>75</v>
      </c>
      <c r="G28" s="11" t="s">
        <v>74</v>
      </c>
      <c r="H28" s="47">
        <v>360</v>
      </c>
      <c r="I28" s="29">
        <v>1.65</v>
      </c>
      <c r="J28" s="36">
        <f t="shared" ref="J28:J29" si="4">H28*I28</f>
        <v>594</v>
      </c>
      <c r="K28" s="10" t="s">
        <v>67</v>
      </c>
      <c r="L28" s="13">
        <v>14000</v>
      </c>
      <c r="M28" s="12">
        <v>45030</v>
      </c>
      <c r="N28" s="48" t="s">
        <v>76</v>
      </c>
      <c r="O28" s="20" t="s">
        <v>23</v>
      </c>
    </row>
    <row r="29" spans="1:17" s="1" customFormat="1" ht="200.1" customHeight="1" x14ac:dyDescent="0.25">
      <c r="A29" s="9">
        <v>21</v>
      </c>
      <c r="B29" s="9" t="s">
        <v>77</v>
      </c>
      <c r="C29" s="12" t="s">
        <v>15</v>
      </c>
      <c r="D29" s="10" t="s">
        <v>15</v>
      </c>
      <c r="E29" s="10" t="s">
        <v>78</v>
      </c>
      <c r="F29" s="11" t="s">
        <v>81</v>
      </c>
      <c r="G29" s="11" t="s">
        <v>79</v>
      </c>
      <c r="H29" s="47">
        <v>24</v>
      </c>
      <c r="I29" s="29">
        <v>18.16</v>
      </c>
      <c r="J29" s="36">
        <f t="shared" si="4"/>
        <v>435.84000000000003</v>
      </c>
      <c r="K29" s="10" t="s">
        <v>28</v>
      </c>
      <c r="L29" s="13">
        <v>14000</v>
      </c>
      <c r="M29" s="12">
        <v>45030</v>
      </c>
      <c r="N29" s="48" t="s">
        <v>80</v>
      </c>
      <c r="O29" s="20" t="s">
        <v>23</v>
      </c>
    </row>
    <row r="30" spans="1:17" s="1" customFormat="1" ht="200.1" customHeight="1" x14ac:dyDescent="0.25">
      <c r="A30" s="9">
        <v>22</v>
      </c>
      <c r="B30" s="9" t="s">
        <v>77</v>
      </c>
      <c r="C30" s="12" t="s">
        <v>15</v>
      </c>
      <c r="D30" s="10" t="s">
        <v>15</v>
      </c>
      <c r="E30" s="10" t="s">
        <v>82</v>
      </c>
      <c r="F30" s="11" t="s">
        <v>85</v>
      </c>
      <c r="G30" s="11" t="s">
        <v>83</v>
      </c>
      <c r="H30" s="47">
        <v>300</v>
      </c>
      <c r="I30" s="29">
        <v>7.16</v>
      </c>
      <c r="J30" s="36">
        <f t="shared" ref="J30" si="5">H30*I30</f>
        <v>2148</v>
      </c>
      <c r="K30" s="10" t="s">
        <v>28</v>
      </c>
      <c r="L30" s="13">
        <v>14000</v>
      </c>
      <c r="M30" s="12">
        <v>45030</v>
      </c>
      <c r="N30" s="48" t="s">
        <v>84</v>
      </c>
      <c r="O30" s="20" t="s">
        <v>23</v>
      </c>
    </row>
    <row r="31" spans="1:17" s="38" customFormat="1" ht="200.1" customHeight="1" x14ac:dyDescent="0.25">
      <c r="A31" s="32">
        <v>23</v>
      </c>
      <c r="B31" s="32" t="s">
        <v>43</v>
      </c>
      <c r="C31" s="33" t="s">
        <v>24</v>
      </c>
      <c r="D31" s="34" t="s">
        <v>14</v>
      </c>
      <c r="E31" s="34" t="s">
        <v>119</v>
      </c>
      <c r="F31" s="35" t="s">
        <v>48</v>
      </c>
      <c r="G31" s="35" t="s">
        <v>45</v>
      </c>
      <c r="H31" s="45">
        <v>15</v>
      </c>
      <c r="I31" s="44">
        <v>265</v>
      </c>
      <c r="J31" s="36">
        <f>H31*I31</f>
        <v>3975</v>
      </c>
      <c r="K31" s="34" t="s">
        <v>46</v>
      </c>
      <c r="L31" s="37">
        <v>35.5</v>
      </c>
      <c r="M31" s="33">
        <v>45043</v>
      </c>
      <c r="N31" s="48" t="s">
        <v>86</v>
      </c>
      <c r="O31" s="31" t="s">
        <v>35</v>
      </c>
    </row>
    <row r="32" spans="1:17" s="38" customFormat="1" ht="200.1" customHeight="1" x14ac:dyDescent="0.25">
      <c r="A32" s="32">
        <v>24</v>
      </c>
      <c r="B32" s="32" t="s">
        <v>43</v>
      </c>
      <c r="C32" s="33" t="s">
        <v>24</v>
      </c>
      <c r="D32" s="34" t="s">
        <v>14</v>
      </c>
      <c r="E32" s="34" t="s">
        <v>119</v>
      </c>
      <c r="F32" s="35" t="s">
        <v>44</v>
      </c>
      <c r="G32" s="35" t="s">
        <v>45</v>
      </c>
      <c r="H32" s="45">
        <v>50</v>
      </c>
      <c r="I32" s="44">
        <v>640</v>
      </c>
      <c r="J32" s="36">
        <f t="shared" ref="J32:J49" si="6">H32*I32</f>
        <v>32000</v>
      </c>
      <c r="K32" s="34" t="s">
        <v>46</v>
      </c>
      <c r="L32" s="37">
        <v>35.5</v>
      </c>
      <c r="M32" s="33">
        <v>45043</v>
      </c>
      <c r="N32" s="48" t="s">
        <v>86</v>
      </c>
      <c r="O32" s="31" t="s">
        <v>35</v>
      </c>
    </row>
    <row r="33" spans="1:17" s="38" customFormat="1" ht="200.1" customHeight="1" x14ac:dyDescent="0.25">
      <c r="A33" s="32">
        <v>25</v>
      </c>
      <c r="B33" s="32" t="s">
        <v>43</v>
      </c>
      <c r="C33" s="33" t="s">
        <v>22</v>
      </c>
      <c r="D33" s="34" t="s">
        <v>14</v>
      </c>
      <c r="E33" s="34" t="s">
        <v>119</v>
      </c>
      <c r="F33" s="35" t="s">
        <v>93</v>
      </c>
      <c r="G33" s="35" t="s">
        <v>45</v>
      </c>
      <c r="H33" s="46">
        <v>65</v>
      </c>
      <c r="I33" s="42">
        <v>17.2</v>
      </c>
      <c r="J33" s="36">
        <f t="shared" si="6"/>
        <v>1118</v>
      </c>
      <c r="K33" s="34" t="s">
        <v>46</v>
      </c>
      <c r="L33" s="39">
        <v>5300</v>
      </c>
      <c r="M33" s="33">
        <v>45043</v>
      </c>
      <c r="N33" s="48" t="s">
        <v>86</v>
      </c>
      <c r="O33" s="31" t="s">
        <v>35</v>
      </c>
      <c r="Q33" s="40"/>
    </row>
    <row r="34" spans="1:17" s="38" customFormat="1" ht="200.1" customHeight="1" x14ac:dyDescent="0.25">
      <c r="A34" s="32">
        <v>26</v>
      </c>
      <c r="B34" s="32" t="s">
        <v>43</v>
      </c>
      <c r="C34" s="33" t="s">
        <v>22</v>
      </c>
      <c r="D34" s="34" t="s">
        <v>14</v>
      </c>
      <c r="E34" s="34" t="s">
        <v>119</v>
      </c>
      <c r="F34" s="35" t="s">
        <v>93</v>
      </c>
      <c r="G34" s="35" t="s">
        <v>45</v>
      </c>
      <c r="H34" s="45">
        <v>65</v>
      </c>
      <c r="I34" s="42">
        <v>167.2</v>
      </c>
      <c r="J34" s="36">
        <f t="shared" si="6"/>
        <v>10868</v>
      </c>
      <c r="K34" s="34" t="s">
        <v>46</v>
      </c>
      <c r="L34" s="37">
        <v>1075</v>
      </c>
      <c r="M34" s="33">
        <v>45043</v>
      </c>
      <c r="N34" s="48" t="s">
        <v>86</v>
      </c>
      <c r="O34" s="31" t="s">
        <v>35</v>
      </c>
    </row>
    <row r="35" spans="1:17" s="1" customFormat="1" ht="200.1" customHeight="1" x14ac:dyDescent="0.25">
      <c r="A35" s="9">
        <v>27</v>
      </c>
      <c r="B35" s="9" t="s">
        <v>87</v>
      </c>
      <c r="C35" s="12" t="s">
        <v>22</v>
      </c>
      <c r="D35" s="10" t="s">
        <v>13</v>
      </c>
      <c r="E35" s="10" t="s">
        <v>88</v>
      </c>
      <c r="F35" s="11" t="s">
        <v>94</v>
      </c>
      <c r="G35" s="11" t="s">
        <v>89</v>
      </c>
      <c r="H35" s="47">
        <v>10</v>
      </c>
      <c r="I35" s="29">
        <v>90</v>
      </c>
      <c r="J35" s="36">
        <f t="shared" si="6"/>
        <v>900</v>
      </c>
      <c r="K35" s="10" t="s">
        <v>90</v>
      </c>
      <c r="L35" s="21">
        <v>11486.830000000002</v>
      </c>
      <c r="M35" s="12">
        <v>45043</v>
      </c>
      <c r="N35" s="48" t="s">
        <v>91</v>
      </c>
      <c r="O35" s="31" t="s">
        <v>35</v>
      </c>
    </row>
    <row r="36" spans="1:17" s="1" customFormat="1" ht="200.1" customHeight="1" x14ac:dyDescent="0.25">
      <c r="A36" s="9">
        <v>28</v>
      </c>
      <c r="B36" s="9" t="s">
        <v>87</v>
      </c>
      <c r="C36" s="12" t="s">
        <v>24</v>
      </c>
      <c r="D36" s="10" t="s">
        <v>13</v>
      </c>
      <c r="E36" s="10" t="s">
        <v>88</v>
      </c>
      <c r="F36" s="11" t="s">
        <v>95</v>
      </c>
      <c r="G36" s="11" t="s">
        <v>89</v>
      </c>
      <c r="H36" s="30">
        <v>8.3335000000000008</v>
      </c>
      <c r="I36" s="29">
        <v>190</v>
      </c>
      <c r="J36" s="36">
        <f t="shared" si="6"/>
        <v>1583.3650000000002</v>
      </c>
      <c r="K36" s="10" t="s">
        <v>90</v>
      </c>
      <c r="L36" s="21">
        <v>190</v>
      </c>
      <c r="M36" s="12">
        <v>45043</v>
      </c>
      <c r="N36" s="48" t="s">
        <v>91</v>
      </c>
      <c r="O36" s="31" t="s">
        <v>35</v>
      </c>
    </row>
    <row r="37" spans="1:17" s="1" customFormat="1" ht="200.1" customHeight="1" x14ac:dyDescent="0.25">
      <c r="A37" s="9">
        <v>29</v>
      </c>
      <c r="B37" s="9" t="s">
        <v>87</v>
      </c>
      <c r="C37" s="12" t="s">
        <v>15</v>
      </c>
      <c r="D37" s="10" t="s">
        <v>13</v>
      </c>
      <c r="E37" s="10" t="s">
        <v>88</v>
      </c>
      <c r="F37" s="11" t="s">
        <v>96</v>
      </c>
      <c r="G37" s="11" t="s">
        <v>89</v>
      </c>
      <c r="H37" s="47">
        <v>50</v>
      </c>
      <c r="I37" s="29">
        <v>171</v>
      </c>
      <c r="J37" s="36">
        <f t="shared" si="6"/>
        <v>8550</v>
      </c>
      <c r="K37" s="10" t="s">
        <v>90</v>
      </c>
      <c r="L37" s="13">
        <v>14000</v>
      </c>
      <c r="M37" s="12">
        <v>45043</v>
      </c>
      <c r="N37" s="48" t="s">
        <v>91</v>
      </c>
      <c r="O37" s="31" t="s">
        <v>35</v>
      </c>
    </row>
    <row r="38" spans="1:17" s="1" customFormat="1" ht="200.1" customHeight="1" x14ac:dyDescent="0.25">
      <c r="A38" s="9">
        <v>30</v>
      </c>
      <c r="B38" s="9" t="s">
        <v>87</v>
      </c>
      <c r="C38" s="12" t="s">
        <v>22</v>
      </c>
      <c r="D38" s="10" t="s">
        <v>13</v>
      </c>
      <c r="E38" s="10" t="s">
        <v>88</v>
      </c>
      <c r="F38" s="11" t="s">
        <v>97</v>
      </c>
      <c r="G38" s="11" t="s">
        <v>89</v>
      </c>
      <c r="H38" s="47">
        <v>8.3332999999999995</v>
      </c>
      <c r="I38" s="29">
        <v>250</v>
      </c>
      <c r="J38" s="36">
        <f t="shared" si="6"/>
        <v>2083.3249999999998</v>
      </c>
      <c r="K38" s="10" t="s">
        <v>90</v>
      </c>
      <c r="L38" s="21">
        <v>8573.49</v>
      </c>
      <c r="M38" s="12">
        <v>45043</v>
      </c>
      <c r="N38" s="48" t="s">
        <v>91</v>
      </c>
      <c r="O38" s="31" t="s">
        <v>35</v>
      </c>
    </row>
    <row r="39" spans="1:17" s="1" customFormat="1" ht="200.1" customHeight="1" x14ac:dyDescent="0.25">
      <c r="A39" s="9">
        <v>31</v>
      </c>
      <c r="B39" s="9" t="s">
        <v>87</v>
      </c>
      <c r="C39" s="12" t="s">
        <v>22</v>
      </c>
      <c r="D39" s="10" t="s">
        <v>13</v>
      </c>
      <c r="E39" s="10" t="s">
        <v>88</v>
      </c>
      <c r="F39" s="11" t="s">
        <v>98</v>
      </c>
      <c r="G39" s="11" t="s">
        <v>89</v>
      </c>
      <c r="H39" s="47">
        <v>2.5</v>
      </c>
      <c r="I39" s="29">
        <v>280</v>
      </c>
      <c r="J39" s="36">
        <f t="shared" si="6"/>
        <v>700</v>
      </c>
      <c r="K39" s="10" t="s">
        <v>90</v>
      </c>
      <c r="L39" s="21">
        <v>3453.05</v>
      </c>
      <c r="M39" s="12">
        <v>45043</v>
      </c>
      <c r="N39" s="48" t="s">
        <v>91</v>
      </c>
      <c r="O39" s="31" t="s">
        <v>35</v>
      </c>
    </row>
    <row r="40" spans="1:17" s="1" customFormat="1" ht="200.1" customHeight="1" x14ac:dyDescent="0.25">
      <c r="A40" s="9">
        <v>32</v>
      </c>
      <c r="B40" s="9" t="s">
        <v>87</v>
      </c>
      <c r="C40" s="12" t="s">
        <v>22</v>
      </c>
      <c r="D40" s="10" t="s">
        <v>13</v>
      </c>
      <c r="E40" s="10" t="s">
        <v>88</v>
      </c>
      <c r="F40" s="11" t="s">
        <v>99</v>
      </c>
      <c r="G40" s="11" t="s">
        <v>89</v>
      </c>
      <c r="H40" s="47">
        <v>1.5</v>
      </c>
      <c r="I40" s="29">
        <v>90</v>
      </c>
      <c r="J40" s="36">
        <f t="shared" si="6"/>
        <v>135</v>
      </c>
      <c r="K40" s="10" t="s">
        <v>90</v>
      </c>
      <c r="L40" s="21">
        <v>150</v>
      </c>
      <c r="M40" s="12">
        <v>45043</v>
      </c>
      <c r="N40" s="48" t="s">
        <v>91</v>
      </c>
      <c r="O40" s="31" t="s">
        <v>35</v>
      </c>
    </row>
    <row r="41" spans="1:17" s="1" customFormat="1" ht="200.1" customHeight="1" x14ac:dyDescent="0.25">
      <c r="A41" s="9">
        <v>33</v>
      </c>
      <c r="B41" s="9" t="s">
        <v>87</v>
      </c>
      <c r="C41" s="12" t="s">
        <v>24</v>
      </c>
      <c r="D41" s="10" t="s">
        <v>13</v>
      </c>
      <c r="E41" s="10" t="s">
        <v>88</v>
      </c>
      <c r="F41" s="11" t="s">
        <v>100</v>
      </c>
      <c r="G41" s="11" t="s">
        <v>89</v>
      </c>
      <c r="H41" s="47">
        <v>1.6666000000000001</v>
      </c>
      <c r="I41" s="29">
        <v>190</v>
      </c>
      <c r="J41" s="36">
        <f t="shared" si="6"/>
        <v>316.654</v>
      </c>
      <c r="K41" s="10" t="s">
        <v>90</v>
      </c>
      <c r="L41" s="21">
        <v>9068.5500000000011</v>
      </c>
      <c r="M41" s="12">
        <v>45043</v>
      </c>
      <c r="N41" s="48" t="s">
        <v>91</v>
      </c>
      <c r="O41" s="31" t="s">
        <v>35</v>
      </c>
    </row>
    <row r="42" spans="1:17" s="38" customFormat="1" ht="200.1" customHeight="1" x14ac:dyDescent="0.25">
      <c r="A42" s="32">
        <v>34</v>
      </c>
      <c r="B42" s="32" t="s">
        <v>101</v>
      </c>
      <c r="C42" s="33" t="s">
        <v>22</v>
      </c>
      <c r="D42" s="34" t="s">
        <v>13</v>
      </c>
      <c r="E42" s="10" t="s">
        <v>102</v>
      </c>
      <c r="F42" s="35" t="s">
        <v>106</v>
      </c>
      <c r="G42" s="35" t="s">
        <v>103</v>
      </c>
      <c r="H42" s="45">
        <v>40</v>
      </c>
      <c r="I42" s="42">
        <v>95</v>
      </c>
      <c r="J42" s="36">
        <f t="shared" si="6"/>
        <v>3800</v>
      </c>
      <c r="K42" s="34" t="s">
        <v>104</v>
      </c>
      <c r="L42" s="37">
        <v>5300</v>
      </c>
      <c r="M42" s="33">
        <v>45043</v>
      </c>
      <c r="N42" s="48" t="s">
        <v>105</v>
      </c>
      <c r="O42" s="31" t="s">
        <v>35</v>
      </c>
    </row>
    <row r="43" spans="1:17" s="1" customFormat="1" ht="200.1" customHeight="1" x14ac:dyDescent="0.25">
      <c r="A43" s="9">
        <v>35</v>
      </c>
      <c r="B43" s="32" t="s">
        <v>101</v>
      </c>
      <c r="C43" s="12" t="s">
        <v>22</v>
      </c>
      <c r="D43" s="10" t="s">
        <v>13</v>
      </c>
      <c r="E43" s="10" t="s">
        <v>102</v>
      </c>
      <c r="F43" s="11" t="s">
        <v>107</v>
      </c>
      <c r="G43" s="35" t="s">
        <v>103</v>
      </c>
      <c r="H43" s="47">
        <v>1</v>
      </c>
      <c r="I43" s="29">
        <v>2800</v>
      </c>
      <c r="J43" s="36">
        <f t="shared" si="6"/>
        <v>2800</v>
      </c>
      <c r="K43" s="34" t="s">
        <v>104</v>
      </c>
      <c r="L43" s="21">
        <v>24699.84</v>
      </c>
      <c r="M43" s="33">
        <v>45043</v>
      </c>
      <c r="N43" s="48" t="s">
        <v>105</v>
      </c>
      <c r="O43" s="31" t="s">
        <v>35</v>
      </c>
    </row>
    <row r="44" spans="1:17" s="1" customFormat="1" ht="200.1" customHeight="1" x14ac:dyDescent="0.25">
      <c r="A44" s="9">
        <v>36</v>
      </c>
      <c r="B44" s="32" t="s">
        <v>101</v>
      </c>
      <c r="C44" s="12" t="s">
        <v>24</v>
      </c>
      <c r="D44" s="10" t="s">
        <v>13</v>
      </c>
      <c r="E44" s="10" t="s">
        <v>102</v>
      </c>
      <c r="F44" s="11" t="s">
        <v>108</v>
      </c>
      <c r="G44" s="35" t="s">
        <v>103</v>
      </c>
      <c r="H44" s="47">
        <v>2.4</v>
      </c>
      <c r="I44" s="29">
        <v>400</v>
      </c>
      <c r="J44" s="36">
        <f t="shared" si="6"/>
        <v>960</v>
      </c>
      <c r="K44" s="34" t="s">
        <v>104</v>
      </c>
      <c r="L44" s="21">
        <v>6227.77</v>
      </c>
      <c r="M44" s="33">
        <v>45043</v>
      </c>
      <c r="N44" s="48" t="s">
        <v>105</v>
      </c>
      <c r="O44" s="31" t="s">
        <v>35</v>
      </c>
    </row>
    <row r="45" spans="1:17" s="1" customFormat="1" ht="200.1" customHeight="1" x14ac:dyDescent="0.25">
      <c r="A45" s="9">
        <v>37</v>
      </c>
      <c r="B45" s="32" t="s">
        <v>101</v>
      </c>
      <c r="C45" s="12" t="s">
        <v>24</v>
      </c>
      <c r="D45" s="10" t="s">
        <v>17</v>
      </c>
      <c r="E45" s="10" t="s">
        <v>102</v>
      </c>
      <c r="F45" s="11" t="s">
        <v>109</v>
      </c>
      <c r="G45" s="35" t="s">
        <v>103</v>
      </c>
      <c r="H45" s="47">
        <v>11</v>
      </c>
      <c r="I45" s="29">
        <v>242</v>
      </c>
      <c r="J45" s="36">
        <f t="shared" si="6"/>
        <v>2662</v>
      </c>
      <c r="K45" s="34" t="s">
        <v>104</v>
      </c>
      <c r="L45" s="21">
        <v>30619.34</v>
      </c>
      <c r="M45" s="33">
        <v>45043</v>
      </c>
      <c r="N45" s="48" t="s">
        <v>105</v>
      </c>
      <c r="O45" s="31" t="s">
        <v>35</v>
      </c>
    </row>
    <row r="46" spans="1:17" s="38" customFormat="1" ht="200.1" customHeight="1" x14ac:dyDescent="0.25">
      <c r="A46" s="32">
        <v>38</v>
      </c>
      <c r="B46" s="32" t="s">
        <v>101</v>
      </c>
      <c r="C46" s="33" t="s">
        <v>22</v>
      </c>
      <c r="D46" s="34" t="s">
        <v>17</v>
      </c>
      <c r="E46" s="10" t="s">
        <v>102</v>
      </c>
      <c r="F46" s="35" t="s">
        <v>110</v>
      </c>
      <c r="G46" s="35" t="s">
        <v>103</v>
      </c>
      <c r="H46" s="45">
        <v>7</v>
      </c>
      <c r="I46" s="42">
        <v>180</v>
      </c>
      <c r="J46" s="36">
        <f t="shared" si="6"/>
        <v>1260</v>
      </c>
      <c r="K46" s="34" t="s">
        <v>104</v>
      </c>
      <c r="L46" s="37">
        <v>10600</v>
      </c>
      <c r="M46" s="33">
        <v>45043</v>
      </c>
      <c r="N46" s="48" t="s">
        <v>105</v>
      </c>
      <c r="O46" s="31" t="s">
        <v>35</v>
      </c>
    </row>
    <row r="47" spans="1:17" s="1" customFormat="1" ht="200.1" customHeight="1" x14ac:dyDescent="0.25">
      <c r="A47" s="9">
        <v>39</v>
      </c>
      <c r="B47" s="32" t="s">
        <v>101</v>
      </c>
      <c r="C47" s="12" t="s">
        <v>22</v>
      </c>
      <c r="D47" s="10" t="s">
        <v>12</v>
      </c>
      <c r="E47" s="10" t="s">
        <v>102</v>
      </c>
      <c r="F47" s="11" t="s">
        <v>111</v>
      </c>
      <c r="G47" s="35" t="s">
        <v>103</v>
      </c>
      <c r="H47" s="47">
        <v>1</v>
      </c>
      <c r="I47" s="29">
        <v>800</v>
      </c>
      <c r="J47" s="36">
        <f t="shared" si="6"/>
        <v>800</v>
      </c>
      <c r="K47" s="34" t="s">
        <v>104</v>
      </c>
      <c r="L47" s="21">
        <v>8400</v>
      </c>
      <c r="M47" s="33">
        <v>45043</v>
      </c>
      <c r="N47" s="48" t="s">
        <v>105</v>
      </c>
      <c r="O47" s="31" t="s">
        <v>35</v>
      </c>
    </row>
    <row r="48" spans="1:17" s="1" customFormat="1" ht="200.1" customHeight="1" x14ac:dyDescent="0.25">
      <c r="A48" s="9">
        <v>40</v>
      </c>
      <c r="B48" s="32" t="s">
        <v>101</v>
      </c>
      <c r="C48" s="12" t="s">
        <v>24</v>
      </c>
      <c r="D48" s="10" t="s">
        <v>12</v>
      </c>
      <c r="E48" s="10" t="s">
        <v>102</v>
      </c>
      <c r="F48" s="11" t="s">
        <v>112</v>
      </c>
      <c r="G48" s="35" t="s">
        <v>103</v>
      </c>
      <c r="H48" s="47">
        <v>2</v>
      </c>
      <c r="I48" s="29">
        <v>255</v>
      </c>
      <c r="J48" s="36">
        <f t="shared" si="6"/>
        <v>510</v>
      </c>
      <c r="K48" s="34" t="s">
        <v>104</v>
      </c>
      <c r="L48" s="21">
        <v>26250</v>
      </c>
      <c r="M48" s="33">
        <v>45043</v>
      </c>
      <c r="N48" s="48" t="s">
        <v>105</v>
      </c>
      <c r="O48" s="31" t="s">
        <v>35</v>
      </c>
    </row>
    <row r="49" spans="1:17" s="1" customFormat="1" ht="200.1" customHeight="1" x14ac:dyDescent="0.25">
      <c r="A49" s="9">
        <v>41</v>
      </c>
      <c r="B49" s="9" t="s">
        <v>77</v>
      </c>
      <c r="C49" s="12" t="s">
        <v>15</v>
      </c>
      <c r="D49" s="10" t="s">
        <v>15</v>
      </c>
      <c r="E49" s="10" t="s">
        <v>115</v>
      </c>
      <c r="F49" s="11" t="s">
        <v>116</v>
      </c>
      <c r="G49" s="11" t="s">
        <v>113</v>
      </c>
      <c r="H49" s="47">
        <v>36000</v>
      </c>
      <c r="I49" s="29">
        <v>0.08</v>
      </c>
      <c r="J49" s="36">
        <f t="shared" si="6"/>
        <v>2880</v>
      </c>
      <c r="K49" s="10" t="s">
        <v>28</v>
      </c>
      <c r="L49" s="13">
        <v>14000</v>
      </c>
      <c r="M49" s="12">
        <v>45043</v>
      </c>
      <c r="N49" s="48" t="s">
        <v>114</v>
      </c>
      <c r="O49" s="20" t="s">
        <v>23</v>
      </c>
    </row>
    <row r="50" spans="1:17" s="38" customFormat="1" ht="200.1" customHeight="1" x14ac:dyDescent="0.25">
      <c r="A50" s="32">
        <v>42</v>
      </c>
      <c r="B50" s="32" t="s">
        <v>31</v>
      </c>
      <c r="C50" s="33" t="s">
        <v>22</v>
      </c>
      <c r="D50" s="34" t="s">
        <v>17</v>
      </c>
      <c r="E50" s="34" t="s">
        <v>117</v>
      </c>
      <c r="F50" s="35" t="s">
        <v>120</v>
      </c>
      <c r="G50" s="35" t="s">
        <v>33</v>
      </c>
      <c r="H50" s="41">
        <v>7</v>
      </c>
      <c r="I50" s="42">
        <v>3917.16</v>
      </c>
      <c r="J50" s="36">
        <f>H50*I50</f>
        <v>27420.12</v>
      </c>
      <c r="K50" s="34" t="s">
        <v>122</v>
      </c>
      <c r="L50" s="37">
        <v>537.5</v>
      </c>
      <c r="M50" s="12">
        <v>45043</v>
      </c>
      <c r="N50" s="48" t="s">
        <v>123</v>
      </c>
      <c r="O50" s="31" t="s">
        <v>35</v>
      </c>
      <c r="Q50" s="40"/>
    </row>
    <row r="51" spans="1:17" s="38" customFormat="1" ht="200.1" customHeight="1" x14ac:dyDescent="0.25">
      <c r="A51" s="32">
        <v>43</v>
      </c>
      <c r="B51" s="32" t="s">
        <v>31</v>
      </c>
      <c r="C51" s="33" t="s">
        <v>22</v>
      </c>
      <c r="D51" s="34" t="s">
        <v>17</v>
      </c>
      <c r="E51" s="34" t="s">
        <v>117</v>
      </c>
      <c r="F51" s="35" t="s">
        <v>121</v>
      </c>
      <c r="G51" s="35" t="s">
        <v>33</v>
      </c>
      <c r="H51" s="43">
        <v>3</v>
      </c>
      <c r="I51" s="42">
        <v>4162.5200000000004</v>
      </c>
      <c r="J51" s="36">
        <f t="shared" ref="J51" si="7">H51*I51</f>
        <v>12487.560000000001</v>
      </c>
      <c r="K51" s="34" t="s">
        <v>122</v>
      </c>
      <c r="L51" s="37">
        <v>537.5</v>
      </c>
      <c r="M51" s="12">
        <v>45043</v>
      </c>
      <c r="N51" s="48" t="s">
        <v>123</v>
      </c>
      <c r="O51" s="31" t="s">
        <v>35</v>
      </c>
      <c r="Q51" s="40"/>
    </row>
    <row r="52" spans="1:17" s="38" customFormat="1" ht="200.1" customHeight="1" x14ac:dyDescent="0.25">
      <c r="A52" s="32">
        <v>44</v>
      </c>
      <c r="B52" s="32" t="s">
        <v>125</v>
      </c>
      <c r="C52" s="33" t="s">
        <v>22</v>
      </c>
      <c r="D52" s="34" t="s">
        <v>17</v>
      </c>
      <c r="E52" s="34" t="s">
        <v>126</v>
      </c>
      <c r="F52" s="35" t="s">
        <v>130</v>
      </c>
      <c r="G52" s="35" t="s">
        <v>129</v>
      </c>
      <c r="H52" s="43">
        <v>3910</v>
      </c>
      <c r="I52" s="42">
        <v>2.75</v>
      </c>
      <c r="J52" s="36">
        <f t="shared" ref="J52" si="8">H52*I52</f>
        <v>10752.5</v>
      </c>
      <c r="K52" s="34" t="s">
        <v>127</v>
      </c>
      <c r="L52" s="37">
        <v>537.5</v>
      </c>
      <c r="M52" s="12">
        <v>45043</v>
      </c>
      <c r="N52" s="48" t="s">
        <v>124</v>
      </c>
      <c r="O52" s="31" t="s">
        <v>128</v>
      </c>
      <c r="Q52" s="40"/>
    </row>
    <row r="53" spans="1:17" s="38" customFormat="1" ht="200.1" customHeight="1" x14ac:dyDescent="0.25">
      <c r="A53" s="32">
        <v>45</v>
      </c>
      <c r="B53" s="32" t="s">
        <v>125</v>
      </c>
      <c r="C53" s="33" t="s">
        <v>22</v>
      </c>
      <c r="D53" s="34" t="s">
        <v>17</v>
      </c>
      <c r="E53" s="34" t="s">
        <v>126</v>
      </c>
      <c r="F53" s="35" t="s">
        <v>131</v>
      </c>
      <c r="G53" s="35" t="s">
        <v>129</v>
      </c>
      <c r="H53" s="43">
        <v>3910</v>
      </c>
      <c r="I53" s="42">
        <v>2.75</v>
      </c>
      <c r="J53" s="36">
        <f t="shared" ref="J53" si="9">H53*I53</f>
        <v>10752.5</v>
      </c>
      <c r="K53" s="34" t="s">
        <v>127</v>
      </c>
      <c r="L53" s="37">
        <v>537.5</v>
      </c>
      <c r="M53" s="12">
        <v>45043</v>
      </c>
      <c r="N53" s="48" t="s">
        <v>132</v>
      </c>
      <c r="O53" s="31" t="s">
        <v>35</v>
      </c>
      <c r="Q53" s="40"/>
    </row>
    <row r="54" spans="1:17" s="38" customFormat="1" ht="200.1" customHeight="1" x14ac:dyDescent="0.25">
      <c r="A54" s="32">
        <v>46</v>
      </c>
      <c r="B54" s="32" t="s">
        <v>42</v>
      </c>
      <c r="C54" s="33" t="s">
        <v>22</v>
      </c>
      <c r="D54" s="34" t="s">
        <v>17</v>
      </c>
      <c r="E54" s="34" t="s">
        <v>118</v>
      </c>
      <c r="F54" s="35" t="s">
        <v>133</v>
      </c>
      <c r="G54" s="35" t="s">
        <v>33</v>
      </c>
      <c r="H54" s="41">
        <v>1039.73</v>
      </c>
      <c r="I54" s="42">
        <v>11.73</v>
      </c>
      <c r="J54" s="36">
        <f>H54*I54</f>
        <v>12196.0329</v>
      </c>
      <c r="K54" s="34" t="s">
        <v>34</v>
      </c>
      <c r="L54" s="37">
        <v>537.5</v>
      </c>
      <c r="M54" s="12">
        <v>45044</v>
      </c>
      <c r="N54" s="48" t="s">
        <v>138</v>
      </c>
      <c r="O54" s="31" t="s">
        <v>35</v>
      </c>
      <c r="Q54" s="40"/>
    </row>
    <row r="55" spans="1:17" s="38" customFormat="1" ht="200.1" customHeight="1" x14ac:dyDescent="0.25">
      <c r="A55" s="32">
        <v>47</v>
      </c>
      <c r="B55" s="32" t="s">
        <v>42</v>
      </c>
      <c r="C55" s="33" t="s">
        <v>22</v>
      </c>
      <c r="D55" s="34" t="s">
        <v>17</v>
      </c>
      <c r="E55" s="34" t="s">
        <v>118</v>
      </c>
      <c r="F55" s="35" t="s">
        <v>134</v>
      </c>
      <c r="G55" s="35" t="s">
        <v>33</v>
      </c>
      <c r="H55" s="43">
        <v>1287</v>
      </c>
      <c r="I55" s="42">
        <v>9.01</v>
      </c>
      <c r="J55" s="36">
        <f t="shared" ref="J55:J56" si="10">H55*I55</f>
        <v>11595.869999999999</v>
      </c>
      <c r="K55" s="34" t="s">
        <v>34</v>
      </c>
      <c r="L55" s="37">
        <v>537.5</v>
      </c>
      <c r="M55" s="12">
        <v>45044</v>
      </c>
      <c r="N55" s="48" t="s">
        <v>138</v>
      </c>
      <c r="O55" s="31" t="s">
        <v>35</v>
      </c>
      <c r="Q55" s="40"/>
    </row>
    <row r="56" spans="1:17" s="38" customFormat="1" ht="200.1" customHeight="1" x14ac:dyDescent="0.25">
      <c r="A56" s="32">
        <v>48</v>
      </c>
      <c r="B56" s="32" t="s">
        <v>42</v>
      </c>
      <c r="C56" s="33" t="s">
        <v>22</v>
      </c>
      <c r="D56" s="34" t="s">
        <v>17</v>
      </c>
      <c r="E56" s="34" t="s">
        <v>118</v>
      </c>
      <c r="F56" s="35" t="s">
        <v>135</v>
      </c>
      <c r="G56" s="35" t="s">
        <v>33</v>
      </c>
      <c r="H56" s="45">
        <v>470.04</v>
      </c>
      <c r="I56" s="42">
        <v>0.12</v>
      </c>
      <c r="J56" s="36">
        <f t="shared" si="10"/>
        <v>56.404800000000002</v>
      </c>
      <c r="K56" s="34" t="s">
        <v>34</v>
      </c>
      <c r="L56" s="37">
        <v>537.5</v>
      </c>
      <c r="M56" s="12">
        <v>45044</v>
      </c>
      <c r="N56" s="48" t="s">
        <v>138</v>
      </c>
      <c r="O56" s="31" t="s">
        <v>35</v>
      </c>
      <c r="Q56" s="40"/>
    </row>
    <row r="57" spans="1:17" s="38" customFormat="1" ht="200.1" customHeight="1" x14ac:dyDescent="0.25">
      <c r="A57" s="32">
        <v>49</v>
      </c>
      <c r="B57" s="32" t="s">
        <v>42</v>
      </c>
      <c r="C57" s="33" t="s">
        <v>22</v>
      </c>
      <c r="D57" s="34" t="s">
        <v>17</v>
      </c>
      <c r="E57" s="34" t="s">
        <v>118</v>
      </c>
      <c r="F57" s="35" t="s">
        <v>136</v>
      </c>
      <c r="G57" s="35" t="s">
        <v>33</v>
      </c>
      <c r="H57" s="45">
        <v>2606.433</v>
      </c>
      <c r="I57" s="42">
        <v>3.23</v>
      </c>
      <c r="J57" s="36">
        <v>8418.77</v>
      </c>
      <c r="K57" s="34" t="s">
        <v>34</v>
      </c>
      <c r="L57" s="37">
        <v>537.5</v>
      </c>
      <c r="M57" s="12">
        <v>45044</v>
      </c>
      <c r="N57" s="48" t="s">
        <v>138</v>
      </c>
      <c r="O57" s="31" t="s">
        <v>35</v>
      </c>
      <c r="Q57" s="40"/>
    </row>
    <row r="58" spans="1:17" s="38" customFormat="1" ht="200.1" customHeight="1" x14ac:dyDescent="0.25">
      <c r="A58" s="32">
        <v>50</v>
      </c>
      <c r="B58" s="32" t="s">
        <v>42</v>
      </c>
      <c r="C58" s="33" t="s">
        <v>22</v>
      </c>
      <c r="D58" s="34" t="s">
        <v>17</v>
      </c>
      <c r="E58" s="34" t="s">
        <v>118</v>
      </c>
      <c r="F58" s="35" t="s">
        <v>137</v>
      </c>
      <c r="G58" s="35" t="s">
        <v>33</v>
      </c>
      <c r="H58" s="43">
        <v>1592.423</v>
      </c>
      <c r="I58" s="42">
        <v>6.45</v>
      </c>
      <c r="J58" s="36">
        <v>10271.120000000001</v>
      </c>
      <c r="K58" s="34" t="s">
        <v>34</v>
      </c>
      <c r="L58" s="37">
        <v>537.5</v>
      </c>
      <c r="M58" s="12">
        <v>45044</v>
      </c>
      <c r="N58" s="48" t="s">
        <v>138</v>
      </c>
      <c r="O58" s="31" t="s">
        <v>35</v>
      </c>
      <c r="Q58" s="40"/>
    </row>
    <row r="59" spans="1:17" s="1" customFormat="1" ht="200.1" customHeight="1" x14ac:dyDescent="0.25">
      <c r="A59" s="9">
        <v>51</v>
      </c>
      <c r="B59" s="9" t="s">
        <v>139</v>
      </c>
      <c r="C59" s="12" t="s">
        <v>15</v>
      </c>
      <c r="D59" s="10" t="s">
        <v>15</v>
      </c>
      <c r="E59" s="10" t="s">
        <v>140</v>
      </c>
      <c r="F59" s="11" t="s">
        <v>144</v>
      </c>
      <c r="G59" s="11" t="s">
        <v>141</v>
      </c>
      <c r="H59" s="47">
        <v>60</v>
      </c>
      <c r="I59" s="29">
        <v>6.47</v>
      </c>
      <c r="J59" s="36">
        <f t="shared" ref="J59" si="11">H59*I59</f>
        <v>388.2</v>
      </c>
      <c r="K59" s="10" t="s">
        <v>142</v>
      </c>
      <c r="L59" s="13">
        <v>14000</v>
      </c>
      <c r="M59" s="12">
        <v>45044</v>
      </c>
      <c r="N59" s="48" t="s">
        <v>143</v>
      </c>
      <c r="O59" s="20" t="s">
        <v>23</v>
      </c>
    </row>
    <row r="60" spans="1:17" s="1" customFormat="1" ht="200.1" customHeight="1" x14ac:dyDescent="0.25">
      <c r="A60" s="9">
        <v>52</v>
      </c>
      <c r="B60" s="9" t="s">
        <v>139</v>
      </c>
      <c r="C60" s="12" t="s">
        <v>15</v>
      </c>
      <c r="D60" s="10" t="s">
        <v>15</v>
      </c>
      <c r="E60" s="10" t="s">
        <v>145</v>
      </c>
      <c r="F60" s="11" t="s">
        <v>147</v>
      </c>
      <c r="G60" s="11" t="s">
        <v>146</v>
      </c>
      <c r="H60" s="47">
        <v>15</v>
      </c>
      <c r="I60" s="29">
        <v>19.5</v>
      </c>
      <c r="J60" s="36">
        <f t="shared" ref="J60" si="12">H60*I60</f>
        <v>292.5</v>
      </c>
      <c r="K60" s="10" t="s">
        <v>142</v>
      </c>
      <c r="L60" s="13">
        <v>14000</v>
      </c>
      <c r="M60" s="12">
        <v>45044</v>
      </c>
      <c r="N60" s="48" t="s">
        <v>149</v>
      </c>
      <c r="O60" s="20" t="s">
        <v>23</v>
      </c>
    </row>
    <row r="61" spans="1:17" s="1" customFormat="1" ht="200.1" customHeight="1" x14ac:dyDescent="0.25">
      <c r="A61" s="9">
        <v>53</v>
      </c>
      <c r="B61" s="9" t="s">
        <v>139</v>
      </c>
      <c r="C61" s="12" t="s">
        <v>15</v>
      </c>
      <c r="D61" s="10" t="s">
        <v>15</v>
      </c>
      <c r="E61" s="10" t="s">
        <v>145</v>
      </c>
      <c r="F61" s="11" t="s">
        <v>151</v>
      </c>
      <c r="G61" s="11" t="s">
        <v>148</v>
      </c>
      <c r="H61" s="47">
        <v>110</v>
      </c>
      <c r="I61" s="29">
        <v>25.59</v>
      </c>
      <c r="J61" s="36">
        <f t="shared" ref="J61" si="13">H61*I61</f>
        <v>2814.9</v>
      </c>
      <c r="K61" s="10" t="s">
        <v>142</v>
      </c>
      <c r="L61" s="13">
        <v>14000</v>
      </c>
      <c r="M61" s="12">
        <v>45044</v>
      </c>
      <c r="N61" s="48" t="s">
        <v>150</v>
      </c>
      <c r="O61" s="20" t="s">
        <v>23</v>
      </c>
    </row>
    <row r="62" spans="1:17" s="1" customFormat="1" ht="200.1" customHeight="1" x14ac:dyDescent="0.25">
      <c r="A62" s="9">
        <v>54</v>
      </c>
      <c r="B62" s="9" t="s">
        <v>139</v>
      </c>
      <c r="C62" s="12" t="s">
        <v>15</v>
      </c>
      <c r="D62" s="10" t="s">
        <v>15</v>
      </c>
      <c r="E62" s="10" t="s">
        <v>152</v>
      </c>
      <c r="F62" s="11" t="s">
        <v>155</v>
      </c>
      <c r="G62" s="11" t="s">
        <v>153</v>
      </c>
      <c r="H62" s="47">
        <v>6</v>
      </c>
      <c r="I62" s="29">
        <v>33.5</v>
      </c>
      <c r="J62" s="36">
        <f t="shared" ref="J62" si="14">H62*I62</f>
        <v>201</v>
      </c>
      <c r="K62" s="10" t="s">
        <v>142</v>
      </c>
      <c r="L62" s="13">
        <v>14000</v>
      </c>
      <c r="M62" s="12">
        <v>45044</v>
      </c>
      <c r="N62" s="48" t="s">
        <v>154</v>
      </c>
      <c r="O62" s="20" t="s">
        <v>23</v>
      </c>
    </row>
    <row r="63" spans="1:17" s="1" customFormat="1" ht="200.1" customHeight="1" x14ac:dyDescent="0.25">
      <c r="A63" s="9">
        <v>55</v>
      </c>
      <c r="B63" s="9" t="s">
        <v>139</v>
      </c>
      <c r="C63" s="12" t="s">
        <v>15</v>
      </c>
      <c r="D63" s="10" t="s">
        <v>15</v>
      </c>
      <c r="E63" s="10" t="s">
        <v>156</v>
      </c>
      <c r="F63" s="11" t="s">
        <v>159</v>
      </c>
      <c r="G63" s="11" t="s">
        <v>157</v>
      </c>
      <c r="H63" s="47">
        <v>30</v>
      </c>
      <c r="I63" s="29">
        <v>90.5</v>
      </c>
      <c r="J63" s="36">
        <f t="shared" ref="J63" si="15">H63*I63</f>
        <v>2715</v>
      </c>
      <c r="K63" s="10" t="s">
        <v>142</v>
      </c>
      <c r="L63" s="13">
        <v>14000</v>
      </c>
      <c r="M63" s="12">
        <v>45044</v>
      </c>
      <c r="N63" s="48" t="s">
        <v>158</v>
      </c>
      <c r="O63" s="20" t="s">
        <v>23</v>
      </c>
    </row>
    <row r="64" spans="1:17" s="1" customFormat="1" ht="200.1" customHeight="1" x14ac:dyDescent="0.25">
      <c r="A64" s="9">
        <v>55</v>
      </c>
      <c r="B64" s="9" t="s">
        <v>139</v>
      </c>
      <c r="C64" s="12" t="s">
        <v>15</v>
      </c>
      <c r="D64" s="10" t="s">
        <v>15</v>
      </c>
      <c r="E64" s="10" t="s">
        <v>160</v>
      </c>
      <c r="F64" s="11" t="s">
        <v>163</v>
      </c>
      <c r="G64" s="11" t="s">
        <v>161</v>
      </c>
      <c r="H64" s="47">
        <v>5000</v>
      </c>
      <c r="I64" s="29">
        <v>0.36</v>
      </c>
      <c r="J64" s="36">
        <f t="shared" ref="J64" si="16">H64*I64</f>
        <v>1800</v>
      </c>
      <c r="K64" s="10" t="s">
        <v>142</v>
      </c>
      <c r="L64" s="13">
        <v>14000</v>
      </c>
      <c r="M64" s="12">
        <v>45044</v>
      </c>
      <c r="N64" s="48" t="s">
        <v>162</v>
      </c>
      <c r="O64" s="20" t="s">
        <v>23</v>
      </c>
    </row>
    <row r="65" spans="1:17" s="1" customFormat="1" ht="200.1" customHeight="1" x14ac:dyDescent="0.25">
      <c r="A65" s="9">
        <v>56</v>
      </c>
      <c r="B65" s="9" t="s">
        <v>139</v>
      </c>
      <c r="C65" s="12" t="s">
        <v>15</v>
      </c>
      <c r="D65" s="10" t="s">
        <v>15</v>
      </c>
      <c r="E65" s="10" t="s">
        <v>164</v>
      </c>
      <c r="F65" s="11" t="s">
        <v>167</v>
      </c>
      <c r="G65" s="11" t="s">
        <v>165</v>
      </c>
      <c r="H65" s="47">
        <v>2</v>
      </c>
      <c r="I65" s="29">
        <v>61.99</v>
      </c>
      <c r="J65" s="36">
        <f t="shared" ref="J65" si="17">H65*I65</f>
        <v>123.98</v>
      </c>
      <c r="K65" s="10" t="s">
        <v>142</v>
      </c>
      <c r="L65" s="13">
        <v>14000</v>
      </c>
      <c r="M65" s="12">
        <v>45044</v>
      </c>
      <c r="N65" s="48" t="s">
        <v>166</v>
      </c>
      <c r="O65" s="20" t="s">
        <v>23</v>
      </c>
    </row>
    <row r="66" spans="1:17" s="1" customFormat="1" ht="200.1" customHeight="1" x14ac:dyDescent="0.25">
      <c r="A66" s="9">
        <v>56</v>
      </c>
      <c r="B66" s="9" t="s">
        <v>139</v>
      </c>
      <c r="C66" s="12" t="s">
        <v>15</v>
      </c>
      <c r="D66" s="10" t="s">
        <v>15</v>
      </c>
      <c r="E66" s="10" t="s">
        <v>145</v>
      </c>
      <c r="F66" s="11" t="s">
        <v>170</v>
      </c>
      <c r="G66" s="11" t="s">
        <v>169</v>
      </c>
      <c r="H66" s="47">
        <v>1000</v>
      </c>
      <c r="I66" s="29">
        <v>0.89</v>
      </c>
      <c r="J66" s="36">
        <f t="shared" ref="J66" si="18">H66*I66</f>
        <v>890</v>
      </c>
      <c r="K66" s="10" t="s">
        <v>142</v>
      </c>
      <c r="L66" s="13">
        <v>14000</v>
      </c>
      <c r="M66" s="12">
        <v>45044</v>
      </c>
      <c r="N66" s="48" t="s">
        <v>168</v>
      </c>
      <c r="O66" s="20" t="s">
        <v>23</v>
      </c>
    </row>
    <row r="67" spans="1:17" s="38" customFormat="1" ht="200.1" customHeight="1" x14ac:dyDescent="0.25">
      <c r="A67" s="32">
        <v>57</v>
      </c>
      <c r="B67" s="32" t="s">
        <v>172</v>
      </c>
      <c r="C67" s="33" t="s">
        <v>22</v>
      </c>
      <c r="D67" s="34" t="s">
        <v>17</v>
      </c>
      <c r="E67" s="34" t="s">
        <v>118</v>
      </c>
      <c r="F67" s="35" t="s">
        <v>177</v>
      </c>
      <c r="G67" s="35" t="s">
        <v>33</v>
      </c>
      <c r="H67" s="41">
        <v>1039.73</v>
      </c>
      <c r="I67" s="42">
        <v>12.91</v>
      </c>
      <c r="J67" s="36">
        <f>H67*I67</f>
        <v>13422.9143</v>
      </c>
      <c r="K67" s="34" t="s">
        <v>34</v>
      </c>
      <c r="L67" s="37">
        <v>537.5</v>
      </c>
      <c r="M67" s="12">
        <v>45044</v>
      </c>
      <c r="N67" s="48" t="s">
        <v>171</v>
      </c>
      <c r="O67" s="20" t="s">
        <v>23</v>
      </c>
      <c r="Q67" s="40"/>
    </row>
    <row r="68" spans="1:17" s="38" customFormat="1" ht="200.1" customHeight="1" x14ac:dyDescent="0.25">
      <c r="A68" s="32">
        <v>58</v>
      </c>
      <c r="B68" s="32" t="s">
        <v>172</v>
      </c>
      <c r="C68" s="33" t="s">
        <v>22</v>
      </c>
      <c r="D68" s="34" t="s">
        <v>17</v>
      </c>
      <c r="E68" s="34" t="s">
        <v>118</v>
      </c>
      <c r="F68" s="35" t="s">
        <v>173</v>
      </c>
      <c r="G68" s="35" t="s">
        <v>33</v>
      </c>
      <c r="H68" s="43">
        <v>1287</v>
      </c>
      <c r="I68" s="42">
        <v>9.91</v>
      </c>
      <c r="J68" s="36">
        <f t="shared" ref="J68" si="19">H68*I68</f>
        <v>12754.17</v>
      </c>
      <c r="K68" s="34" t="s">
        <v>34</v>
      </c>
      <c r="L68" s="37">
        <v>537.5</v>
      </c>
      <c r="M68" s="12">
        <v>45044</v>
      </c>
      <c r="N68" s="48" t="s">
        <v>171</v>
      </c>
      <c r="O68" s="20" t="s">
        <v>23</v>
      </c>
      <c r="Q68" s="40"/>
    </row>
    <row r="69" spans="1:17" s="38" customFormat="1" ht="200.1" customHeight="1" x14ac:dyDescent="0.25">
      <c r="A69" s="32">
        <v>59</v>
      </c>
      <c r="B69" s="32" t="s">
        <v>172</v>
      </c>
      <c r="C69" s="33" t="s">
        <v>22</v>
      </c>
      <c r="D69" s="34" t="s">
        <v>17</v>
      </c>
      <c r="E69" s="34" t="s">
        <v>118</v>
      </c>
      <c r="F69" s="35" t="s">
        <v>174</v>
      </c>
      <c r="G69" s="35" t="s">
        <v>33</v>
      </c>
      <c r="H69" s="45">
        <v>470.04</v>
      </c>
      <c r="I69" s="42">
        <v>0.13</v>
      </c>
      <c r="J69" s="36">
        <v>61.1</v>
      </c>
      <c r="K69" s="34" t="s">
        <v>34</v>
      </c>
      <c r="L69" s="37">
        <v>537.5</v>
      </c>
      <c r="M69" s="12">
        <v>45044</v>
      </c>
      <c r="N69" s="48" t="s">
        <v>171</v>
      </c>
      <c r="O69" s="20" t="s">
        <v>23</v>
      </c>
      <c r="Q69" s="40"/>
    </row>
    <row r="70" spans="1:17" s="38" customFormat="1" ht="200.1" customHeight="1" x14ac:dyDescent="0.25">
      <c r="A70" s="32">
        <v>60</v>
      </c>
      <c r="B70" s="32" t="s">
        <v>172</v>
      </c>
      <c r="C70" s="33" t="s">
        <v>22</v>
      </c>
      <c r="D70" s="34" t="s">
        <v>17</v>
      </c>
      <c r="E70" s="34" t="s">
        <v>118</v>
      </c>
      <c r="F70" s="35" t="s">
        <v>175</v>
      </c>
      <c r="G70" s="35" t="s">
        <v>33</v>
      </c>
      <c r="H70" s="45">
        <v>2606.433</v>
      </c>
      <c r="I70" s="42">
        <v>3.55</v>
      </c>
      <c r="J70" s="36">
        <v>9252.83</v>
      </c>
      <c r="K70" s="34" t="s">
        <v>34</v>
      </c>
      <c r="L70" s="37">
        <v>537.5</v>
      </c>
      <c r="M70" s="12">
        <v>45044</v>
      </c>
      <c r="N70" s="48" t="s">
        <v>171</v>
      </c>
      <c r="O70" s="20" t="s">
        <v>23</v>
      </c>
      <c r="Q70" s="40"/>
    </row>
    <row r="71" spans="1:17" s="38" customFormat="1" ht="200.1" customHeight="1" x14ac:dyDescent="0.25">
      <c r="A71" s="32">
        <v>61</v>
      </c>
      <c r="B71" s="32" t="s">
        <v>172</v>
      </c>
      <c r="C71" s="33" t="s">
        <v>22</v>
      </c>
      <c r="D71" s="34" t="s">
        <v>17</v>
      </c>
      <c r="E71" s="34" t="s">
        <v>118</v>
      </c>
      <c r="F71" s="35" t="s">
        <v>176</v>
      </c>
      <c r="G71" s="35" t="s">
        <v>33</v>
      </c>
      <c r="H71" s="43">
        <v>1592.423</v>
      </c>
      <c r="I71" s="42">
        <v>7.1</v>
      </c>
      <c r="J71" s="36">
        <v>11306.19</v>
      </c>
      <c r="K71" s="34" t="s">
        <v>34</v>
      </c>
      <c r="L71" s="37">
        <v>537.5</v>
      </c>
      <c r="M71" s="12">
        <v>45044</v>
      </c>
      <c r="N71" s="48" t="s">
        <v>171</v>
      </c>
      <c r="O71" s="20" t="s">
        <v>23</v>
      </c>
      <c r="Q71" s="40"/>
    </row>
    <row r="72" spans="1:17" s="1" customFormat="1" ht="200.1" customHeight="1" x14ac:dyDescent="0.25">
      <c r="A72" s="9">
        <v>56</v>
      </c>
      <c r="B72" s="9" t="s">
        <v>179</v>
      </c>
      <c r="C72" s="12" t="s">
        <v>15</v>
      </c>
      <c r="D72" s="10" t="s">
        <v>15</v>
      </c>
      <c r="E72" s="10" t="s">
        <v>180</v>
      </c>
      <c r="F72" s="11" t="s">
        <v>183</v>
      </c>
      <c r="G72" s="11" t="s">
        <v>181</v>
      </c>
      <c r="H72" s="47">
        <v>600</v>
      </c>
      <c r="I72" s="29">
        <v>3.4</v>
      </c>
      <c r="J72" s="36">
        <f t="shared" ref="J72" si="20">H72*I72</f>
        <v>2040</v>
      </c>
      <c r="K72" s="10" t="s">
        <v>28</v>
      </c>
      <c r="L72" s="13">
        <v>14000</v>
      </c>
      <c r="M72" s="12">
        <v>45044</v>
      </c>
      <c r="N72" s="48" t="s">
        <v>182</v>
      </c>
      <c r="O72" s="20" t="s">
        <v>23</v>
      </c>
    </row>
    <row r="73" spans="1:17" x14ac:dyDescent="0.35">
      <c r="H73" s="23"/>
      <c r="I73" s="16"/>
      <c r="J73" s="16">
        <v>269723.25</v>
      </c>
      <c r="K73" s="27"/>
      <c r="L73" s="23"/>
      <c r="M73" s="23"/>
    </row>
    <row r="74" spans="1:17" ht="30" x14ac:dyDescent="0.4">
      <c r="I74" s="19" t="s">
        <v>21</v>
      </c>
      <c r="J74" s="19">
        <f>SUM(J10:J72)</f>
        <v>383578.40370000002</v>
      </c>
      <c r="K74" s="17"/>
    </row>
    <row r="75" spans="1:17" ht="30" x14ac:dyDescent="0.4">
      <c r="I75" s="19"/>
      <c r="J75" s="19"/>
      <c r="K75" s="17"/>
    </row>
    <row r="76" spans="1:17" ht="30" x14ac:dyDescent="0.4">
      <c r="I76" s="19"/>
      <c r="J76" s="19"/>
      <c r="K76" s="17"/>
    </row>
    <row r="77" spans="1:17" ht="30" x14ac:dyDescent="0.4">
      <c r="I77" s="19"/>
      <c r="J77" s="19"/>
      <c r="K77" s="17"/>
    </row>
    <row r="78" spans="1:17" x14ac:dyDescent="0.35">
      <c r="H78" s="23"/>
      <c r="I78" s="16"/>
      <c r="J78" s="16">
        <v>123340</v>
      </c>
      <c r="K78" s="27"/>
      <c r="L78" s="23"/>
      <c r="M78" s="23"/>
    </row>
    <row r="79" spans="1:17" x14ac:dyDescent="0.35">
      <c r="H79" s="23"/>
      <c r="I79" s="16"/>
      <c r="J79" s="16">
        <v>57980.06</v>
      </c>
      <c r="K79" s="27"/>
      <c r="L79" s="23"/>
      <c r="M79" s="23"/>
    </row>
    <row r="80" spans="1:17" x14ac:dyDescent="0.35">
      <c r="H80" s="23"/>
      <c r="I80" s="16"/>
      <c r="J80" s="16">
        <v>48480.75</v>
      </c>
      <c r="K80" s="27"/>
      <c r="L80" s="23"/>
      <c r="M80" s="23"/>
    </row>
    <row r="81" spans="8:13" x14ac:dyDescent="0.35">
      <c r="H81" s="23"/>
      <c r="I81" s="16"/>
      <c r="J81" s="16">
        <v>24636.54</v>
      </c>
      <c r="K81" s="27"/>
      <c r="L81" s="23"/>
      <c r="M81" s="23"/>
    </row>
    <row r="82" spans="8:13" x14ac:dyDescent="0.35">
      <c r="H82" s="23"/>
      <c r="I82" s="16"/>
      <c r="J82" s="16">
        <v>16200</v>
      </c>
      <c r="K82" s="27"/>
      <c r="L82" s="23"/>
      <c r="M82" s="23"/>
    </row>
    <row r="83" spans="8:13" x14ac:dyDescent="0.35">
      <c r="H83" s="23"/>
      <c r="I83" s="16"/>
      <c r="J83" s="26">
        <v>13474.75</v>
      </c>
      <c r="K83" s="27"/>
      <c r="L83" s="23"/>
      <c r="M83" s="15"/>
    </row>
    <row r="84" spans="8:13" x14ac:dyDescent="0.35">
      <c r="H84" s="23"/>
      <c r="I84" s="16"/>
      <c r="J84" s="26">
        <v>10713.11</v>
      </c>
      <c r="K84" s="27"/>
      <c r="L84" s="23"/>
      <c r="M84" s="15"/>
    </row>
    <row r="85" spans="8:13" x14ac:dyDescent="0.35">
      <c r="H85" s="23"/>
      <c r="I85" s="22"/>
      <c r="J85" s="26">
        <v>8584.6200000000008</v>
      </c>
      <c r="K85" s="27"/>
      <c r="L85" s="23"/>
      <c r="M85" s="26">
        <f>1873432.85+124768.55</f>
        <v>1998201.4000000001</v>
      </c>
    </row>
    <row r="86" spans="8:13" x14ac:dyDescent="0.35">
      <c r="H86" s="23"/>
      <c r="I86" s="23"/>
      <c r="J86" s="26">
        <v>5012.63</v>
      </c>
      <c r="K86" s="27"/>
      <c r="L86" s="23"/>
      <c r="M86" s="15"/>
    </row>
    <row r="87" spans="8:13" x14ac:dyDescent="0.35">
      <c r="H87" s="23"/>
      <c r="I87" s="23"/>
      <c r="J87" s="26">
        <v>126265.08</v>
      </c>
      <c r="K87" s="27"/>
      <c r="L87" s="23"/>
      <c r="M87" s="28">
        <f>M85-J94</f>
        <v>742848.32200000016</v>
      </c>
    </row>
    <row r="88" spans="8:13" x14ac:dyDescent="0.35">
      <c r="H88" s="23"/>
      <c r="I88" s="23"/>
      <c r="J88" s="26">
        <v>92795.55</v>
      </c>
      <c r="K88" s="27"/>
      <c r="L88" s="23"/>
      <c r="M88" s="15"/>
    </row>
    <row r="89" spans="8:13" x14ac:dyDescent="0.35">
      <c r="H89" s="23"/>
      <c r="I89" s="23"/>
      <c r="J89" s="26">
        <v>21943.94</v>
      </c>
      <c r="K89" s="27"/>
      <c r="L89" s="23"/>
      <c r="M89" s="15"/>
    </row>
    <row r="90" spans="8:13" x14ac:dyDescent="0.35">
      <c r="H90" s="23"/>
      <c r="I90" s="23"/>
      <c r="J90" s="26">
        <v>1097.19</v>
      </c>
      <c r="K90" s="27"/>
      <c r="L90" s="23"/>
      <c r="M90" s="15"/>
    </row>
    <row r="91" spans="8:13" x14ac:dyDescent="0.35">
      <c r="H91" s="23"/>
      <c r="I91" s="23"/>
      <c r="J91" s="15"/>
      <c r="K91" s="27"/>
      <c r="L91" s="23"/>
      <c r="M91" s="15"/>
    </row>
    <row r="92" spans="8:13" x14ac:dyDescent="0.35">
      <c r="H92" s="23"/>
      <c r="I92" s="23"/>
      <c r="J92" s="26">
        <f>SUM(J66:J90)</f>
        <v>1253553.078</v>
      </c>
      <c r="K92" s="27"/>
      <c r="L92" s="23"/>
      <c r="M92" s="15"/>
    </row>
    <row r="93" spans="8:13" x14ac:dyDescent="0.35">
      <c r="H93" s="23"/>
      <c r="I93" s="23"/>
      <c r="J93" s="15"/>
      <c r="K93" s="27"/>
      <c r="L93" s="23"/>
      <c r="M93" s="15"/>
    </row>
    <row r="94" spans="8:13" x14ac:dyDescent="0.35">
      <c r="H94" s="23"/>
      <c r="I94" s="23"/>
      <c r="J94" s="28">
        <f>J64+J92</f>
        <v>1255353.078</v>
      </c>
      <c r="K94" s="27"/>
      <c r="L94" s="23"/>
      <c r="M94" s="15"/>
    </row>
    <row r="95" spans="8:13" x14ac:dyDescent="0.35">
      <c r="H95" s="23"/>
      <c r="I95" s="23"/>
      <c r="J95" s="24"/>
      <c r="K95" s="25"/>
      <c r="L95" s="23"/>
      <c r="M95" s="23"/>
    </row>
    <row r="96" spans="8:13" x14ac:dyDescent="0.35">
      <c r="H96" s="23"/>
      <c r="I96" s="23"/>
      <c r="J96" s="23"/>
      <c r="K96" s="25"/>
      <c r="L96" s="23"/>
      <c r="M96" s="23"/>
    </row>
    <row r="97" spans="8:13" x14ac:dyDescent="0.35">
      <c r="H97" s="23"/>
      <c r="I97" s="23"/>
      <c r="J97" s="23"/>
      <c r="K97" s="25"/>
      <c r="L97" s="23"/>
      <c r="M97" s="23"/>
    </row>
    <row r="98" spans="8:13" x14ac:dyDescent="0.35">
      <c r="H98" s="23"/>
      <c r="I98" s="23"/>
      <c r="J98" s="23"/>
      <c r="K98" s="25"/>
      <c r="L98" s="23"/>
      <c r="M98" s="23"/>
    </row>
    <row r="99" spans="8:13" x14ac:dyDescent="0.35">
      <c r="H99" s="23"/>
      <c r="I99" s="23"/>
      <c r="J99" s="23"/>
      <c r="K99" s="25"/>
      <c r="L99" s="23"/>
      <c r="M99" s="23"/>
    </row>
    <row r="100" spans="8:13" x14ac:dyDescent="0.35">
      <c r="H100" s="23"/>
      <c r="I100" s="23"/>
      <c r="J100" s="23"/>
      <c r="K100" s="25"/>
      <c r="L100" s="23"/>
      <c r="M100" s="23"/>
    </row>
    <row r="101" spans="8:13" x14ac:dyDescent="0.35">
      <c r="H101" s="23"/>
      <c r="I101" s="23"/>
      <c r="J101" s="23"/>
      <c r="K101" s="25"/>
      <c r="L101" s="23"/>
      <c r="M101" s="23"/>
    </row>
    <row r="102" spans="8:13" x14ac:dyDescent="0.35">
      <c r="H102" s="23"/>
      <c r="I102" s="23"/>
      <c r="J102" s="23"/>
      <c r="K102" s="25"/>
      <c r="L102" s="23"/>
      <c r="M102" s="23"/>
    </row>
    <row r="103" spans="8:13" x14ac:dyDescent="0.35">
      <c r="I103" s="18"/>
      <c r="J103" s="18"/>
      <c r="K103" s="17"/>
    </row>
    <row r="104" spans="8:13" x14ac:dyDescent="0.35">
      <c r="I104" s="18"/>
      <c r="J104" s="18"/>
      <c r="K104" s="17"/>
    </row>
    <row r="105" spans="8:13" x14ac:dyDescent="0.35">
      <c r="I105" s="18"/>
      <c r="J105" s="18"/>
      <c r="K105" s="17"/>
    </row>
    <row r="106" spans="8:13" x14ac:dyDescent="0.35">
      <c r="I106" s="18"/>
      <c r="J106" s="18"/>
      <c r="K106" s="17"/>
    </row>
    <row r="107" spans="8:13" x14ac:dyDescent="0.35">
      <c r="I107" s="18"/>
      <c r="J107" s="18"/>
      <c r="K107" s="17"/>
    </row>
    <row r="108" spans="8:13" x14ac:dyDescent="0.35">
      <c r="I108" s="18"/>
      <c r="J108" s="18"/>
      <c r="K108" s="17"/>
    </row>
    <row r="109" spans="8:13" x14ac:dyDescent="0.35">
      <c r="I109" s="18"/>
      <c r="J109" s="18"/>
      <c r="K109" s="17"/>
    </row>
  </sheetData>
  <autoFilter ref="A9:O48" xr:uid="{00000000-0009-0000-0000-000000000000}"/>
  <mergeCells count="7">
    <mergeCell ref="A7:O7"/>
    <mergeCell ref="A1:O1"/>
    <mergeCell ref="A2:O2"/>
    <mergeCell ref="A3:O3"/>
    <mergeCell ref="A5:O5"/>
    <mergeCell ref="A6:O6"/>
    <mergeCell ref="A4:O4"/>
  </mergeCells>
  <pageMargins left="0.70866141732283472" right="0.70866141732283472" top="0.74803149606299213" bottom="0.74803149606299213" header="0.31496062992125984" footer="0.31496062992125984"/>
  <pageSetup paperSize="9" scale="17" fitToHeight="0" orientation="landscape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Kethellen Geissler Solano</dc:creator>
  <cp:lastModifiedBy>Edvalda Lira de Almeida Cabral</cp:lastModifiedBy>
  <cp:lastPrinted>2023-05-11T18:32:14Z</cp:lastPrinted>
  <dcterms:created xsi:type="dcterms:W3CDTF">2023-02-08T19:59:13Z</dcterms:created>
  <dcterms:modified xsi:type="dcterms:W3CDTF">2023-05-11T18:32:21Z</dcterms:modified>
</cp:coreProperties>
</file>