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7380" windowHeight="4890" tabRatio="816" activeTab="8"/>
  </bookViews>
  <sheets>
    <sheet name="Gênero" sheetId="1" r:id="rId1"/>
    <sheet name="Conforto" sheetId="3" r:id="rId2"/>
    <sheet name="Limpeza" sheetId="4" r:id="rId3"/>
    <sheet name="Recepção" sheetId="5" r:id="rId4"/>
    <sheet name="Atendimento" sheetId="6" r:id="rId5"/>
    <sheet name="Informação" sheetId="8" r:id="rId6"/>
    <sheet name="Sinalização" sheetId="9" r:id="rId7"/>
    <sheet name="Confiança" sheetId="10" r:id="rId8"/>
    <sheet name="Espera" sheetId="11" r:id="rId9"/>
  </sheets>
  <calcPr calcId="125725"/>
</workbook>
</file>

<file path=xl/calcChain.xml><?xml version="1.0" encoding="utf-8"?>
<calcChain xmlns="http://schemas.openxmlformats.org/spreadsheetml/2006/main">
  <c r="B4" i="11"/>
  <c r="B5"/>
  <c r="B6"/>
  <c r="B7"/>
  <c r="B8"/>
  <c r="B3"/>
  <c r="B4" i="10"/>
  <c r="B5"/>
  <c r="B6"/>
  <c r="B7"/>
  <c r="B8"/>
  <c r="B3"/>
  <c r="B4" i="9"/>
  <c r="B5"/>
  <c r="B6"/>
  <c r="B7"/>
  <c r="B8"/>
  <c r="B3"/>
  <c r="B4" i="6"/>
  <c r="B5"/>
  <c r="B6"/>
  <c r="B7"/>
  <c r="B8"/>
  <c r="B3"/>
  <c r="B4" i="5"/>
  <c r="B5"/>
  <c r="B6"/>
  <c r="B7"/>
  <c r="B8"/>
  <c r="B3"/>
  <c r="B4" i="4"/>
  <c r="B5"/>
  <c r="B6"/>
  <c r="B7"/>
  <c r="B8"/>
  <c r="B3"/>
  <c r="B4" i="3"/>
  <c r="B5"/>
  <c r="B6"/>
  <c r="B7"/>
  <c r="B8"/>
  <c r="B3"/>
  <c r="B4" i="1"/>
  <c r="B5"/>
  <c r="B3"/>
  <c r="B6" i="8"/>
  <c r="B5"/>
  <c r="B4"/>
  <c r="B3"/>
  <c r="B8"/>
  <c r="B7"/>
  <c r="C8" i="4"/>
  <c r="C8" i="11"/>
  <c r="C8" i="10"/>
  <c r="C8" i="9"/>
  <c r="C8" i="5"/>
  <c r="C8" i="6"/>
  <c r="C8" i="8"/>
</calcChain>
</file>

<file path=xl/sharedStrings.xml><?xml version="1.0" encoding="utf-8"?>
<sst xmlns="http://schemas.openxmlformats.org/spreadsheetml/2006/main" count="93" uniqueCount="28">
  <si>
    <t>Gênero</t>
  </si>
  <si>
    <t>Masculino</t>
  </si>
  <si>
    <t>Feminino</t>
  </si>
  <si>
    <t>%</t>
  </si>
  <si>
    <t>Conforto</t>
  </si>
  <si>
    <t>Bom</t>
  </si>
  <si>
    <t>Péssimo</t>
  </si>
  <si>
    <t>Regular</t>
  </si>
  <si>
    <t>Ruim</t>
  </si>
  <si>
    <t>Informação</t>
  </si>
  <si>
    <t>Sinalização</t>
  </si>
  <si>
    <t>Atendimento</t>
  </si>
  <si>
    <t>Recepção</t>
  </si>
  <si>
    <t>Limpeza</t>
  </si>
  <si>
    <t>Total</t>
  </si>
  <si>
    <t>Espera</t>
  </si>
  <si>
    <t>Confiança</t>
  </si>
  <si>
    <t>Ótimo</t>
  </si>
  <si>
    <t>N</t>
  </si>
  <si>
    <t>N Pessoas</t>
  </si>
  <si>
    <t>Grafico Dermatologia Tropical 2018</t>
  </si>
  <si>
    <t xml:space="preserve">Não respondeu </t>
  </si>
  <si>
    <t xml:space="preserve">Grafico Recepção 2019 </t>
  </si>
  <si>
    <t>Grafico Recepção 2019</t>
  </si>
  <si>
    <t>Médico - 23O / 6B / 22 Não respondeu</t>
  </si>
  <si>
    <t>Enfermagem - 28 O / 17 B / 0 RE / 1RU / 1P / Não respondeu</t>
  </si>
  <si>
    <t>Grafico Recepçãol 2019</t>
  </si>
  <si>
    <t>Não rspondeu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</si>
</sst>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9" xfId="0" applyFont="1" applyFill="1" applyBorder="1"/>
    <xf numFmtId="1" fontId="2" fillId="0" borderId="1" xfId="0" applyNumberFormat="1" applyFont="1" applyBorder="1"/>
    <xf numFmtId="1" fontId="0" fillId="0" borderId="1" xfId="0" applyNumberFormat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120"/>
      <c:perspective val="30"/>
    </c:view3D>
    <c:plotArea>
      <c:layout/>
      <c:pie3DChart>
        <c:varyColors val="1"/>
        <c:ser>
          <c:idx val="0"/>
          <c:order val="0"/>
          <c:tx>
            <c:strRef>
              <c:f>Gênero!$B$2</c:f>
              <c:strCache>
                <c:ptCount val="1"/>
                <c:pt idx="0">
                  <c:v>N</c:v>
                </c:pt>
              </c:strCache>
            </c:strRef>
          </c:tx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Percent val="1"/>
            <c:showLeaderLines val="1"/>
          </c:dLbls>
          <c:cat>
            <c:strRef>
              <c:f>Gênero!$A$3:$A$4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Gênero!$B$3:$B$4</c:f>
              <c:numCache>
                <c:formatCode>0</c:formatCode>
                <c:ptCount val="2"/>
                <c:pt idx="0">
                  <c:v>31.25</c:v>
                </c:pt>
                <c:pt idx="1">
                  <c:v>68.75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59154513969786"/>
          <c:y val="0.86081842862425695"/>
          <c:w val="0.39303876956208883"/>
          <c:h val="7.8996311028131788E-2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zero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6.9262175561388304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4.7324292796733659E-3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-2.7107028288131112E-3"/>
                </c:manualLayout>
              </c:layout>
              <c:showVal val="1"/>
            </c:dLbl>
            <c:dLbl>
              <c:idx val="3"/>
              <c:layout>
                <c:manualLayout>
                  <c:x val="2.2080927384076951E-2"/>
                  <c:y val="-4.2607174103237678E-3"/>
                </c:manualLayout>
              </c:layout>
              <c:showVal val="1"/>
            </c:dLbl>
            <c:dLbl>
              <c:idx val="4"/>
              <c:layout>
                <c:manualLayout>
                  <c:x val="2.4091426071741012E-2"/>
                  <c:y val="-1.80409740449115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Conforto!$A$3:$A$7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Conforto!$B$3:$B$7</c:f>
              <c:numCache>
                <c:formatCode>0</c:formatCode>
                <c:ptCount val="5"/>
                <c:pt idx="0">
                  <c:v>34</c:v>
                </c:pt>
                <c:pt idx="1">
                  <c:v>60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hape val="box"/>
        <c:axId val="69884928"/>
        <c:axId val="69886720"/>
        <c:axId val="0"/>
      </c:bar3DChart>
      <c:catAx>
        <c:axId val="6988492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9886720"/>
        <c:crosses val="autoZero"/>
        <c:auto val="1"/>
        <c:lblAlgn val="ctr"/>
        <c:lblOffset val="100"/>
      </c:catAx>
      <c:valAx>
        <c:axId val="69886720"/>
        <c:scaling>
          <c:orientation val="minMax"/>
          <c:max val="6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6.4583365435484943E-2"/>
              <c:y val="0.4305557305336833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98849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448840769903764"/>
          <c:y val="5.0925925925925923E-2"/>
          <c:w val="0.80551159230096236"/>
          <c:h val="0.83779308836395461"/>
        </c:manualLayout>
      </c:layout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5.3630796150481077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1.4037620297462809E-2"/>
                </c:manualLayout>
              </c:layout>
              <c:showVal val="1"/>
            </c:dLbl>
            <c:dLbl>
              <c:idx val="2"/>
              <c:layout>
                <c:manualLayout>
                  <c:x val="2.5709317585301841E-2"/>
                  <c:y val="-1.2057451151939387E-2"/>
                </c:manualLayout>
              </c:layout>
              <c:showVal val="1"/>
            </c:dLbl>
            <c:dLbl>
              <c:idx val="3"/>
              <c:layout>
                <c:manualLayout>
                  <c:x val="3.0414260717410355E-2"/>
                  <c:y val="-1.3812700495771383E-2"/>
                </c:manualLayout>
              </c:layout>
              <c:showVal val="1"/>
            </c:dLbl>
            <c:dLbl>
              <c:idx val="4"/>
              <c:layout>
                <c:manualLayout>
                  <c:x val="2.8258092738407667E-2"/>
                  <c:y val="-9.763779527559052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Limpeza!$A$3:$A$7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Limpeza!$B$3:$B$7</c:f>
              <c:numCache>
                <c:formatCode>0</c:formatCode>
                <c:ptCount val="5"/>
                <c:pt idx="0">
                  <c:v>44.897959183673471</c:v>
                </c:pt>
                <c:pt idx="1">
                  <c:v>36.734693877551024</c:v>
                </c:pt>
                <c:pt idx="2">
                  <c:v>8.1632653061224492</c:v>
                </c:pt>
                <c:pt idx="3">
                  <c:v>4.0816326530612246</c:v>
                </c:pt>
                <c:pt idx="4">
                  <c:v>6.1224489795918364</c:v>
                </c:pt>
              </c:numCache>
            </c:numRef>
          </c:val>
        </c:ser>
        <c:shape val="box"/>
        <c:axId val="68647936"/>
        <c:axId val="68657920"/>
        <c:axId val="0"/>
      </c:bar3DChart>
      <c:catAx>
        <c:axId val="6864793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8657920"/>
        <c:crosses val="autoZero"/>
        <c:auto val="1"/>
        <c:lblAlgn val="ctr"/>
        <c:lblOffset val="100"/>
      </c:catAx>
      <c:valAx>
        <c:axId val="68657920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9166628443289269E-2"/>
              <c:y val="0.427083355959815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86479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5.6514289880431412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3.0442548848060567E-3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-8.5979877515311044E-3"/>
                </c:manualLayout>
              </c:layout>
              <c:showVal val="1"/>
            </c:dLbl>
            <c:dLbl>
              <c:idx val="3"/>
              <c:layout>
                <c:manualLayout>
                  <c:x val="2.2080927384076951E-2"/>
                  <c:y val="-8.5979877515311044E-3"/>
                </c:manualLayout>
              </c:layout>
              <c:showVal val="1"/>
            </c:dLbl>
            <c:dLbl>
              <c:idx val="4"/>
              <c:layout>
                <c:manualLayout>
                  <c:x val="2.4091426071741012E-2"/>
                  <c:y val="-1.365193934091568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Recepção!$A$3:$A$7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Recepção!$B$3:$B$7</c:f>
              <c:numCache>
                <c:formatCode>0</c:formatCode>
                <c:ptCount val="5"/>
                <c:pt idx="0">
                  <c:v>51.020408163265309</c:v>
                </c:pt>
                <c:pt idx="1">
                  <c:v>42.857142857142854</c:v>
                </c:pt>
                <c:pt idx="2">
                  <c:v>4.0816326530612246</c:v>
                </c:pt>
                <c:pt idx="3">
                  <c:v>0</c:v>
                </c:pt>
                <c:pt idx="4">
                  <c:v>2.0408163265306123</c:v>
                </c:pt>
              </c:numCache>
            </c:numRef>
          </c:val>
        </c:ser>
        <c:shape val="box"/>
        <c:axId val="71244416"/>
        <c:axId val="71254400"/>
        <c:axId val="0"/>
      </c:bar3DChart>
      <c:catAx>
        <c:axId val="7124441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254400"/>
        <c:crosses val="autoZero"/>
        <c:auto val="1"/>
        <c:lblAlgn val="ctr"/>
        <c:lblOffset val="100"/>
      </c:catAx>
      <c:valAx>
        <c:axId val="71254400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2916791889563445E-2"/>
              <c:y val="0.423611051996878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2444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448840769903764"/>
          <c:y val="5.0925925925925923E-2"/>
          <c:w val="0.80551159230096236"/>
          <c:h val="0.83779308836395461"/>
        </c:manualLayout>
      </c:layout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793832020997377E-2"/>
                  <c:y val="-1.085338291046953E-2"/>
                </c:manualLayout>
              </c:layout>
              <c:showVal val="1"/>
            </c:dLbl>
            <c:dLbl>
              <c:idx val="1"/>
              <c:layout>
                <c:manualLayout>
                  <c:x val="2.786548556430446E-2"/>
                  <c:y val="-1.577974628171476E-2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-8.886337124526111E-3"/>
                </c:manualLayout>
              </c:layout>
              <c:showVal val="1"/>
            </c:dLbl>
            <c:dLbl>
              <c:idx val="3"/>
              <c:layout>
                <c:manualLayout>
                  <c:x val="2.2080927384076951E-2"/>
                  <c:y val="-8.5979877515311044E-3"/>
                </c:manualLayout>
              </c:layout>
              <c:showVal val="1"/>
            </c:dLbl>
            <c:dLbl>
              <c:idx val="4"/>
              <c:layout>
                <c:manualLayout>
                  <c:x val="2.4091426071741012E-2"/>
                  <c:y val="-7.444590259550971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Atendimento!$A$3:$A$7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Atendimento!$B$3:$B$7</c:f>
              <c:numCache>
                <c:formatCode>0</c:formatCode>
                <c:ptCount val="5"/>
                <c:pt idx="0">
                  <c:v>66.233766233766232</c:v>
                </c:pt>
                <c:pt idx="1">
                  <c:v>29.870129870129869</c:v>
                </c:pt>
                <c:pt idx="2">
                  <c:v>0</c:v>
                </c:pt>
                <c:pt idx="3">
                  <c:v>1.2987012987012987</c:v>
                </c:pt>
                <c:pt idx="4">
                  <c:v>2.5974025974025974</c:v>
                </c:pt>
              </c:numCache>
            </c:numRef>
          </c:val>
        </c:ser>
        <c:shape val="box"/>
        <c:axId val="71321088"/>
        <c:axId val="71322624"/>
        <c:axId val="0"/>
      </c:bar3DChart>
      <c:catAx>
        <c:axId val="713210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322624"/>
        <c:crosses val="autoZero"/>
        <c:auto val="1"/>
        <c:lblAlgn val="ctr"/>
        <c:lblOffset val="100"/>
      </c:catAx>
      <c:valAx>
        <c:axId val="71322624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101731469621E-2"/>
              <c:y val="0.4305554662810006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3210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6.2281277340332343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7.3811606882473093E-3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-2.5182268883056987E-3"/>
                </c:manualLayout>
              </c:layout>
              <c:showVal val="1"/>
            </c:dLbl>
            <c:dLbl>
              <c:idx val="3"/>
              <c:layout>
                <c:manualLayout>
                  <c:x val="2.2080927384076951E-2"/>
                  <c:y val="-4.2607174103237678E-3"/>
                </c:manualLayout>
              </c:layout>
              <c:showVal val="1"/>
            </c:dLbl>
            <c:dLbl>
              <c:idx val="4"/>
              <c:layout>
                <c:manualLayout>
                  <c:x val="2.4091426071741012E-2"/>
                  <c:y val="-1.034047827354917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Informação!$A$3:$A$7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Informação!$B$3:$B$7</c:f>
              <c:numCache>
                <c:formatCode>0.0</c:formatCode>
                <c:ptCount val="5"/>
                <c:pt idx="0">
                  <c:v>41.666666666666664</c:v>
                </c:pt>
                <c:pt idx="1">
                  <c:v>47.916666666666664</c:v>
                </c:pt>
                <c:pt idx="2">
                  <c:v>8.3333333333333339</c:v>
                </c:pt>
                <c:pt idx="3">
                  <c:v>2.0833333333333335</c:v>
                </c:pt>
                <c:pt idx="4">
                  <c:v>0</c:v>
                </c:pt>
              </c:numCache>
            </c:numRef>
          </c:val>
        </c:ser>
        <c:shape val="box"/>
        <c:axId val="71406720"/>
        <c:axId val="71408256"/>
        <c:axId val="0"/>
      </c:bar3DChart>
      <c:catAx>
        <c:axId val="7140672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408256"/>
        <c:crosses val="autoZero"/>
        <c:auto val="1"/>
        <c:lblAlgn val="ctr"/>
        <c:lblOffset val="100"/>
      </c:catAx>
      <c:valAx>
        <c:axId val="71408256"/>
        <c:scaling>
          <c:orientation val="minMax"/>
          <c:max val="5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000000000011E-2"/>
              <c:y val="0.4305554809061836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4067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8.2589676290463626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1.2320282881306478E-2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-1.1150845727617429E-2"/>
                </c:manualLayout>
              </c:layout>
              <c:showVal val="1"/>
            </c:dLbl>
            <c:dLbl>
              <c:idx val="3"/>
              <c:layout>
                <c:manualLayout>
                  <c:x val="2.8330927384077029E-2"/>
                  <c:y val="-3.2454797317002866E-3"/>
                </c:manualLayout>
              </c:layout>
              <c:showVal val="1"/>
            </c:dLbl>
            <c:dLbl>
              <c:idx val="4"/>
              <c:layout>
                <c:manualLayout>
                  <c:x val="2.8258092738407667E-2"/>
                  <c:y val="-9.763779527559052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Sinalização!$A$3:$A$7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Sinalização!$B$3:$B$7</c:f>
              <c:numCache>
                <c:formatCode>0</c:formatCode>
                <c:ptCount val="5"/>
                <c:pt idx="0">
                  <c:v>52.5</c:v>
                </c:pt>
                <c:pt idx="1">
                  <c:v>45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71484160"/>
        <c:axId val="71485696"/>
        <c:axId val="0"/>
      </c:bar3DChart>
      <c:catAx>
        <c:axId val="7148416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485696"/>
        <c:crosses val="autoZero"/>
        <c:auto val="1"/>
        <c:lblAlgn val="ctr"/>
        <c:lblOffset val="100"/>
      </c:catAx>
      <c:valAx>
        <c:axId val="71485696"/>
        <c:scaling>
          <c:orientation val="minMax"/>
          <c:max val="6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4841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8.5473170020413953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5.0623359580052431E-3"/>
                </c:manualLayout>
              </c:layout>
              <c:showVal val="1"/>
            </c:dLbl>
            <c:dLbl>
              <c:idx val="2"/>
              <c:layout>
                <c:manualLayout>
                  <c:x val="2.4237095363079629E-2"/>
                  <c:y val="2.107028288130643E-3"/>
                </c:manualLayout>
              </c:layout>
              <c:showVal val="1"/>
            </c:dLbl>
            <c:dLbl>
              <c:idx val="3"/>
              <c:layout>
                <c:manualLayout>
                  <c:x val="2.2080927384076951E-2"/>
                  <c:y val="-1.3651939340915684E-3"/>
                </c:manualLayout>
              </c:layout>
              <c:showVal val="1"/>
            </c:dLbl>
            <c:dLbl>
              <c:idx val="4"/>
              <c:layout>
                <c:manualLayout>
                  <c:x val="2.2008092738407689E-2"/>
                  <c:y val="-3.97236803732876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Confiança!$A$3:$A$7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Confiança!$B$3:$B$7</c:f>
              <c:numCache>
                <c:formatCode>0</c:formatCode>
                <c:ptCount val="5"/>
                <c:pt idx="0">
                  <c:v>56</c:v>
                </c:pt>
                <c:pt idx="1">
                  <c:v>28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hape val="box"/>
        <c:axId val="71983488"/>
        <c:axId val="71985024"/>
        <c:axId val="0"/>
      </c:bar3DChart>
      <c:catAx>
        <c:axId val="719834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985024"/>
        <c:crosses val="autoZero"/>
        <c:auto val="1"/>
        <c:lblAlgn val="ctr"/>
        <c:lblOffset val="100"/>
      </c:catAx>
      <c:valAx>
        <c:axId val="71985024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000000000011E-2"/>
              <c:y val="0.4270834002892496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19834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97" footer="0.3149606200000009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9.4247594050743365E-3"/>
                </c:manualLayout>
              </c:layout>
              <c:showVal val="1"/>
            </c:dLbl>
            <c:dLbl>
              <c:idx val="1"/>
              <c:layout>
                <c:manualLayout>
                  <c:x val="2.3698818897637801E-2"/>
                  <c:y val="-1.2608632254301538E-2"/>
                </c:manualLayout>
              </c:layout>
              <c:showVal val="1"/>
            </c:dLbl>
            <c:dLbl>
              <c:idx val="2"/>
              <c:layout>
                <c:manualLayout>
                  <c:x val="2.5709317585301841E-2"/>
                  <c:y val="-6.2660396617089864E-3"/>
                </c:manualLayout>
              </c:layout>
              <c:showVal val="1"/>
            </c:dLbl>
            <c:dLbl>
              <c:idx val="3"/>
              <c:layout>
                <c:manualLayout>
                  <c:x val="2.3553149606299149E-2"/>
                  <c:y val="-7.7573636628762974E-4"/>
                </c:manualLayout>
              </c:layout>
              <c:showVal val="1"/>
            </c:dLbl>
            <c:dLbl>
              <c:idx val="4"/>
              <c:layout>
                <c:manualLayout>
                  <c:x val="2.4091426071741012E-2"/>
                  <c:y val="-5.125765529308892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Espera!$A$3:$A$7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Espera!$B$3:$B$7</c:f>
              <c:numCache>
                <c:formatCode>0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10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</c:ser>
        <c:shape val="box"/>
        <c:axId val="72040448"/>
        <c:axId val="72041984"/>
        <c:axId val="0"/>
      </c:bar3DChart>
      <c:catAx>
        <c:axId val="7204044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041984"/>
        <c:crosses val="autoZero"/>
        <c:auto val="1"/>
        <c:lblAlgn val="ctr"/>
        <c:lblOffset val="100"/>
      </c:catAx>
      <c:valAx>
        <c:axId val="72041984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000000000011E-2"/>
              <c:y val="0.4305554809061836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0404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142875</xdr:rowOff>
    </xdr:from>
    <xdr:to>
      <xdr:col>11</xdr:col>
      <xdr:colOff>19050</xdr:colOff>
      <xdr:row>20</xdr:row>
      <xdr:rowOff>57150</xdr:rowOff>
    </xdr:to>
    <xdr:graphicFrame macro="">
      <xdr:nvGraphicFramePr>
        <xdr:cNvPr id="217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8</xdr:row>
      <xdr:rowOff>85725</xdr:rowOff>
    </xdr:from>
    <xdr:to>
      <xdr:col>10</xdr:col>
      <xdr:colOff>609600</xdr:colOff>
      <xdr:row>23</xdr:row>
      <xdr:rowOff>19050</xdr:rowOff>
    </xdr:to>
    <xdr:graphicFrame macro="">
      <xdr:nvGraphicFramePr>
        <xdr:cNvPr id="12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9</xdr:row>
      <xdr:rowOff>95250</xdr:rowOff>
    </xdr:from>
    <xdr:to>
      <xdr:col>10</xdr:col>
      <xdr:colOff>114299</xdr:colOff>
      <xdr:row>15</xdr:row>
      <xdr:rowOff>19049</xdr:rowOff>
    </xdr:to>
    <xdr:sp macro="" textlink="">
      <xdr:nvSpPr>
        <xdr:cNvPr id="3" name="CaixaDeTexto 2"/>
        <xdr:cNvSpPr txBox="1"/>
      </xdr:nvSpPr>
      <xdr:spPr>
        <a:xfrm>
          <a:off x="5314950" y="1838325"/>
          <a:ext cx="1533524" cy="1066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600" b="1" u="sng"/>
            <a:t>Espera</a:t>
          </a:r>
        </a:p>
        <a:p>
          <a:pPr algn="ctr"/>
          <a:endParaRPr lang="pt-BR" sz="900"/>
        </a:p>
        <a:p>
          <a:pPr algn="l"/>
          <a:r>
            <a:rPr lang="pt-BR" sz="1100"/>
            <a:t>Obs: Total a ser considero é a soma de percentual (ótimo+ bom ≥ 70%, segundo</a:t>
          </a:r>
          <a:r>
            <a:rPr lang="pt-BR" sz="1100" baseline="0"/>
            <a:t> meta ISO).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9</xdr:row>
      <xdr:rowOff>57150</xdr:rowOff>
    </xdr:from>
    <xdr:to>
      <xdr:col>10</xdr:col>
      <xdr:colOff>561975</xdr:colOff>
      <xdr:row>24</xdr:row>
      <xdr:rowOff>57150</xdr:rowOff>
    </xdr:to>
    <xdr:graphicFrame macro="">
      <xdr:nvGraphicFramePr>
        <xdr:cNvPr id="638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76199</xdr:colOff>
      <xdr:row>11</xdr:row>
      <xdr:rowOff>142875</xdr:rowOff>
    </xdr:from>
    <xdr:to>
      <xdr:col>10</xdr:col>
      <xdr:colOff>123824</xdr:colOff>
      <xdr:row>16</xdr:row>
      <xdr:rowOff>152400</xdr:rowOff>
    </xdr:to>
    <xdr:sp macro="" textlink="">
      <xdr:nvSpPr>
        <xdr:cNvPr id="3" name="CaixaDeTexto 2"/>
        <xdr:cNvSpPr txBox="1"/>
      </xdr:nvSpPr>
      <xdr:spPr>
        <a:xfrm>
          <a:off x="5257799" y="2476500"/>
          <a:ext cx="18764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u="sng">
              <a:solidFill>
                <a:schemeClr val="dk1"/>
              </a:solidFill>
              <a:latin typeface="+mn-lt"/>
              <a:ea typeface="+mn-ea"/>
              <a:cs typeface="+mn-cs"/>
            </a:rPr>
            <a:t>Conforto</a:t>
          </a:r>
          <a:endParaRPr lang="pt-BR" sz="1800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8</xdr:row>
      <xdr:rowOff>114300</xdr:rowOff>
    </xdr:from>
    <xdr:to>
      <xdr:col>10</xdr:col>
      <xdr:colOff>609600</xdr:colOff>
      <xdr:row>23</xdr:row>
      <xdr:rowOff>19050</xdr:rowOff>
    </xdr:to>
    <xdr:graphicFrame macro="">
      <xdr:nvGraphicFramePr>
        <xdr:cNvPr id="843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9</xdr:row>
      <xdr:rowOff>180975</xdr:rowOff>
    </xdr:from>
    <xdr:to>
      <xdr:col>10</xdr:col>
      <xdr:colOff>190500</xdr:colOff>
      <xdr:row>15</xdr:row>
      <xdr:rowOff>133350</xdr:rowOff>
    </xdr:to>
    <xdr:sp macro="" textlink="">
      <xdr:nvSpPr>
        <xdr:cNvPr id="3" name="CaixaDeTexto 2"/>
        <xdr:cNvSpPr txBox="1"/>
      </xdr:nvSpPr>
      <xdr:spPr>
        <a:xfrm>
          <a:off x="4972050" y="1876425"/>
          <a:ext cx="1952625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u="sng">
              <a:solidFill>
                <a:schemeClr val="dk1"/>
              </a:solidFill>
              <a:latin typeface="+mn-lt"/>
              <a:ea typeface="+mn-ea"/>
              <a:cs typeface="+mn-cs"/>
            </a:rPr>
            <a:t>Limpeza</a:t>
          </a:r>
          <a:endParaRPr lang="pt-BR" sz="1800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8</xdr:row>
      <xdr:rowOff>57150</xdr:rowOff>
    </xdr:from>
    <xdr:to>
      <xdr:col>11</xdr:col>
      <xdr:colOff>38100</xdr:colOff>
      <xdr:row>23</xdr:row>
      <xdr:rowOff>19050</xdr:rowOff>
    </xdr:to>
    <xdr:graphicFrame macro="">
      <xdr:nvGraphicFramePr>
        <xdr:cNvPr id="104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9</xdr:row>
      <xdr:rowOff>133350</xdr:rowOff>
    </xdr:from>
    <xdr:to>
      <xdr:col>10</xdr:col>
      <xdr:colOff>247649</xdr:colOff>
      <xdr:row>15</xdr:row>
      <xdr:rowOff>123825</xdr:rowOff>
    </xdr:to>
    <xdr:sp macro="" textlink="">
      <xdr:nvSpPr>
        <xdr:cNvPr id="3" name="CaixaDeTexto 2"/>
        <xdr:cNvSpPr txBox="1"/>
      </xdr:nvSpPr>
      <xdr:spPr>
        <a:xfrm>
          <a:off x="5048250" y="1866900"/>
          <a:ext cx="1933574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600" b="1" u="sng">
              <a:solidFill>
                <a:schemeClr val="dk1"/>
              </a:solidFill>
              <a:latin typeface="+mn-lt"/>
              <a:ea typeface="+mn-ea"/>
              <a:cs typeface="+mn-cs"/>
            </a:rPr>
            <a:t>Recepção</a:t>
          </a:r>
          <a:endParaRPr lang="pt-BR" sz="16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8</xdr:row>
      <xdr:rowOff>76200</xdr:rowOff>
    </xdr:from>
    <xdr:to>
      <xdr:col>10</xdr:col>
      <xdr:colOff>581025</xdr:colOff>
      <xdr:row>23</xdr:row>
      <xdr:rowOff>19050</xdr:rowOff>
    </xdr:to>
    <xdr:graphicFrame macro="">
      <xdr:nvGraphicFramePr>
        <xdr:cNvPr id="125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600074</xdr:colOff>
      <xdr:row>10</xdr:row>
      <xdr:rowOff>9526</xdr:rowOff>
    </xdr:from>
    <xdr:to>
      <xdr:col>10</xdr:col>
      <xdr:colOff>400049</xdr:colOff>
      <xdr:row>15</xdr:row>
      <xdr:rowOff>161926</xdr:rowOff>
    </xdr:to>
    <xdr:sp macro="" textlink="">
      <xdr:nvSpPr>
        <xdr:cNvPr id="3" name="CaixaDeTexto 2"/>
        <xdr:cNvSpPr txBox="1"/>
      </xdr:nvSpPr>
      <xdr:spPr>
        <a:xfrm>
          <a:off x="4895849" y="1914526"/>
          <a:ext cx="223837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600" b="1" u="sng">
              <a:solidFill>
                <a:schemeClr val="dk1"/>
              </a:solidFill>
              <a:latin typeface="+mn-lt"/>
              <a:ea typeface="+mn-ea"/>
              <a:cs typeface="+mn-cs"/>
            </a:rPr>
            <a:t>Atendimento</a:t>
          </a:r>
          <a:endParaRPr lang="pt-BR" sz="16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</xdr:row>
      <xdr:rowOff>85725</xdr:rowOff>
    </xdr:from>
    <xdr:to>
      <xdr:col>10</xdr:col>
      <xdr:colOff>600075</xdr:colOff>
      <xdr:row>23</xdr:row>
      <xdr:rowOff>19050</xdr:rowOff>
    </xdr:to>
    <xdr:graphicFrame macro="">
      <xdr:nvGraphicFramePr>
        <xdr:cNvPr id="166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600074</xdr:colOff>
      <xdr:row>10</xdr:row>
      <xdr:rowOff>114300</xdr:rowOff>
    </xdr:from>
    <xdr:to>
      <xdr:col>10</xdr:col>
      <xdr:colOff>190499</xdr:colOff>
      <xdr:row>16</xdr:row>
      <xdr:rowOff>152400</xdr:rowOff>
    </xdr:to>
    <xdr:sp macro="" textlink="">
      <xdr:nvSpPr>
        <xdr:cNvPr id="3" name="CaixaDeTexto 2"/>
        <xdr:cNvSpPr txBox="1"/>
      </xdr:nvSpPr>
      <xdr:spPr>
        <a:xfrm>
          <a:off x="4895849" y="2038350"/>
          <a:ext cx="202882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6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Informação</a:t>
          </a:r>
          <a:endParaRPr lang="pt-BR" sz="16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8</xdr:row>
      <xdr:rowOff>152400</xdr:rowOff>
    </xdr:from>
    <xdr:to>
      <xdr:col>11</xdr:col>
      <xdr:colOff>85725</xdr:colOff>
      <xdr:row>23</xdr:row>
      <xdr:rowOff>19050</xdr:rowOff>
    </xdr:to>
    <xdr:graphicFrame macro="">
      <xdr:nvGraphicFramePr>
        <xdr:cNvPr id="1867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10</xdr:row>
      <xdr:rowOff>66674</xdr:rowOff>
    </xdr:from>
    <xdr:to>
      <xdr:col>10</xdr:col>
      <xdr:colOff>66675</xdr:colOff>
      <xdr:row>16</xdr:row>
      <xdr:rowOff>133350</xdr:rowOff>
    </xdr:to>
    <xdr:sp macro="" textlink="">
      <xdr:nvSpPr>
        <xdr:cNvPr id="3" name="CaixaDeTexto 2"/>
        <xdr:cNvSpPr txBox="1"/>
      </xdr:nvSpPr>
      <xdr:spPr>
        <a:xfrm>
          <a:off x="4857750" y="2000249"/>
          <a:ext cx="1943100" cy="120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600" b="1" u="sng">
              <a:solidFill>
                <a:schemeClr val="dk1"/>
              </a:solidFill>
              <a:latin typeface="+mn-lt"/>
              <a:ea typeface="+mn-ea"/>
              <a:cs typeface="+mn-cs"/>
            </a:rPr>
            <a:t>Sinalização</a:t>
          </a:r>
          <a:endParaRPr lang="pt-BR" sz="16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8</xdr:row>
      <xdr:rowOff>76200</xdr:rowOff>
    </xdr:from>
    <xdr:to>
      <xdr:col>11</xdr:col>
      <xdr:colOff>9525</xdr:colOff>
      <xdr:row>23</xdr:row>
      <xdr:rowOff>19050</xdr:rowOff>
    </xdr:to>
    <xdr:graphicFrame macro="">
      <xdr:nvGraphicFramePr>
        <xdr:cNvPr id="2060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0.55417</cdr:x>
      <cdr:y>0.16319</cdr:y>
    </cdr:from>
    <cdr:to>
      <cdr:x>0.94792</cdr:x>
      <cdr:y>0.56944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533651" y="447675"/>
          <a:ext cx="1800224" cy="111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pPr algn="ctr"/>
          <a:r>
            <a:rPr lang="pt-BR" sz="1600" b="1" u="sng">
              <a:latin typeface="+mn-lt"/>
              <a:ea typeface="+mn-ea"/>
              <a:cs typeface="+mn-cs"/>
            </a:rPr>
            <a:t>Confiança</a:t>
          </a:r>
          <a:endParaRPr lang="pt-BR" sz="1600" b="1" u="sng"/>
        </a:p>
        <a:p xmlns:a="http://schemas.openxmlformats.org/drawingml/2006/main">
          <a:endParaRPr lang="pt-BR" sz="1100"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pt-BR" sz="1100"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latin typeface="+mn-lt"/>
              <a:ea typeface="+mn-ea"/>
              <a:cs typeface="+mn-cs"/>
            </a:rPr>
            <a:t> meta ISO).</a:t>
          </a:r>
          <a:endParaRPr lang="pt-BR" sz="1100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D4" sqref="D4"/>
    </sheetView>
  </sheetViews>
  <sheetFormatPr defaultRowHeight="15"/>
  <cols>
    <col min="1" max="1" width="14.5703125" customWidth="1"/>
  </cols>
  <sheetData>
    <row r="1" spans="1:3">
      <c r="A1" s="4" t="s">
        <v>22</v>
      </c>
      <c r="B1" s="4"/>
      <c r="C1" s="4"/>
    </row>
    <row r="2" spans="1:3" ht="18" customHeight="1">
      <c r="A2" s="4" t="s">
        <v>0</v>
      </c>
      <c r="B2" s="21" t="s">
        <v>18</v>
      </c>
      <c r="C2" s="4"/>
    </row>
    <row r="3" spans="1:3">
      <c r="A3" s="4" t="s">
        <v>2</v>
      </c>
      <c r="B3" s="23">
        <f>C3*100/$C$5</f>
        <v>31.25</v>
      </c>
      <c r="C3" s="4">
        <v>5</v>
      </c>
    </row>
    <row r="4" spans="1:3">
      <c r="A4" s="4" t="s">
        <v>1</v>
      </c>
      <c r="B4" s="23">
        <f t="shared" ref="B4:B5" si="0">C4*100/$C$5</f>
        <v>68.75</v>
      </c>
      <c r="C4" s="4">
        <v>11</v>
      </c>
    </row>
    <row r="5" spans="1:3">
      <c r="A5" s="4" t="s">
        <v>14</v>
      </c>
      <c r="B5" s="23">
        <f t="shared" si="0"/>
        <v>100</v>
      </c>
      <c r="C5" s="4">
        <v>16</v>
      </c>
    </row>
    <row r="6" spans="1:3">
      <c r="A6" s="22" t="s">
        <v>21</v>
      </c>
      <c r="C6" s="22">
        <v>34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E7" sqref="E7"/>
    </sheetView>
  </sheetViews>
  <sheetFormatPr defaultRowHeight="15"/>
  <cols>
    <col min="1" max="1" width="18.7109375" customWidth="1"/>
    <col min="3" max="3" width="13.28515625" customWidth="1"/>
  </cols>
  <sheetData>
    <row r="1" spans="1:3">
      <c r="A1" s="6" t="s">
        <v>23</v>
      </c>
      <c r="B1" s="7"/>
      <c r="C1" s="8"/>
    </row>
    <row r="2" spans="1:3" ht="17.25" customHeight="1">
      <c r="A2" s="20" t="s">
        <v>4</v>
      </c>
      <c r="B2" s="2" t="s">
        <v>3</v>
      </c>
      <c r="C2" s="10" t="s">
        <v>19</v>
      </c>
    </row>
    <row r="3" spans="1:3">
      <c r="A3" s="9" t="s">
        <v>17</v>
      </c>
      <c r="B3" s="24">
        <f>C3*100/$C$8</f>
        <v>34</v>
      </c>
      <c r="C3" s="11">
        <v>17</v>
      </c>
    </row>
    <row r="4" spans="1:3">
      <c r="A4" s="9" t="s">
        <v>5</v>
      </c>
      <c r="B4" s="24">
        <f t="shared" ref="B4:B8" si="0">C4*100/$C$8</f>
        <v>60</v>
      </c>
      <c r="C4" s="11">
        <v>30</v>
      </c>
    </row>
    <row r="5" spans="1:3">
      <c r="A5" s="9" t="s">
        <v>7</v>
      </c>
      <c r="B5" s="24">
        <f t="shared" si="0"/>
        <v>4</v>
      </c>
      <c r="C5" s="11">
        <v>2</v>
      </c>
    </row>
    <row r="6" spans="1:3">
      <c r="A6" s="9" t="s">
        <v>8</v>
      </c>
      <c r="B6" s="24">
        <f t="shared" si="0"/>
        <v>2</v>
      </c>
      <c r="C6" s="11">
        <v>1</v>
      </c>
    </row>
    <row r="7" spans="1:3" ht="15.75" customHeight="1">
      <c r="A7" s="9" t="s">
        <v>6</v>
      </c>
      <c r="B7" s="24">
        <f t="shared" si="0"/>
        <v>0</v>
      </c>
      <c r="C7" s="11">
        <v>0</v>
      </c>
    </row>
    <row r="8" spans="1:3" ht="15.75" thickBot="1">
      <c r="A8" s="12" t="s">
        <v>14</v>
      </c>
      <c r="B8" s="24">
        <f t="shared" si="0"/>
        <v>100</v>
      </c>
      <c r="C8" s="14">
        <v>50</v>
      </c>
    </row>
    <row r="9" spans="1:3" ht="30.75" customHeight="1">
      <c r="A9" s="5"/>
      <c r="B9" s="5"/>
      <c r="C9" s="5"/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12" sqref="B12"/>
    </sheetView>
  </sheetViews>
  <sheetFormatPr defaultRowHeight="15"/>
  <cols>
    <col min="1" max="1" width="18.7109375" customWidth="1"/>
  </cols>
  <sheetData>
    <row r="1" spans="1:3">
      <c r="A1" s="4" t="s">
        <v>23</v>
      </c>
      <c r="B1" s="1"/>
      <c r="C1" s="1"/>
    </row>
    <row r="2" spans="1:3" ht="13.5" customHeight="1">
      <c r="A2" s="4" t="s">
        <v>13</v>
      </c>
      <c r="B2" s="2" t="s">
        <v>3</v>
      </c>
      <c r="C2" s="2" t="s">
        <v>19</v>
      </c>
    </row>
    <row r="3" spans="1:3">
      <c r="A3" s="1" t="s">
        <v>17</v>
      </c>
      <c r="B3" s="24">
        <f>C3*100/$C$8</f>
        <v>44.897959183673471</v>
      </c>
      <c r="C3" s="1">
        <v>22</v>
      </c>
    </row>
    <row r="4" spans="1:3">
      <c r="A4" s="1" t="s">
        <v>5</v>
      </c>
      <c r="B4" s="24">
        <f t="shared" ref="B4:B8" si="0">C4*100/$C$8</f>
        <v>36.734693877551024</v>
      </c>
      <c r="C4" s="1">
        <v>18</v>
      </c>
    </row>
    <row r="5" spans="1:3">
      <c r="A5" s="1" t="s">
        <v>7</v>
      </c>
      <c r="B5" s="24">
        <f t="shared" si="0"/>
        <v>8.1632653061224492</v>
      </c>
      <c r="C5" s="1">
        <v>4</v>
      </c>
    </row>
    <row r="6" spans="1:3">
      <c r="A6" s="1" t="s">
        <v>8</v>
      </c>
      <c r="B6" s="24">
        <f t="shared" si="0"/>
        <v>4.0816326530612246</v>
      </c>
      <c r="C6" s="1">
        <v>2</v>
      </c>
    </row>
    <row r="7" spans="1:3">
      <c r="A7" s="1" t="s">
        <v>6</v>
      </c>
      <c r="B7" s="24">
        <f t="shared" si="0"/>
        <v>6.1224489795918364</v>
      </c>
      <c r="C7" s="1">
        <v>3</v>
      </c>
    </row>
    <row r="8" spans="1:3">
      <c r="A8" s="1" t="s">
        <v>14</v>
      </c>
      <c r="B8" s="24">
        <f t="shared" si="0"/>
        <v>100</v>
      </c>
      <c r="C8" s="1">
        <f>SUM(C3:C7)</f>
        <v>49</v>
      </c>
    </row>
    <row r="9" spans="1:3">
      <c r="A9" s="25" t="s">
        <v>21</v>
      </c>
      <c r="C9" s="25">
        <v>1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14" sqref="A14"/>
    </sheetView>
  </sheetViews>
  <sheetFormatPr defaultRowHeight="15"/>
  <cols>
    <col min="1" max="1" width="18.7109375" customWidth="1"/>
  </cols>
  <sheetData>
    <row r="1" spans="1:3">
      <c r="A1" s="4" t="s">
        <v>23</v>
      </c>
      <c r="B1" s="4"/>
      <c r="C1" s="4"/>
    </row>
    <row r="2" spans="1:3" ht="16.5" customHeight="1">
      <c r="A2" s="4" t="s">
        <v>12</v>
      </c>
      <c r="B2" s="2" t="s">
        <v>3</v>
      </c>
      <c r="C2" s="1"/>
    </row>
    <row r="3" spans="1:3">
      <c r="A3" s="1" t="s">
        <v>17</v>
      </c>
      <c r="B3" s="24">
        <f>C3*100/$C$8</f>
        <v>51.020408163265309</v>
      </c>
      <c r="C3" s="1">
        <v>25</v>
      </c>
    </row>
    <row r="4" spans="1:3">
      <c r="A4" s="1" t="s">
        <v>5</v>
      </c>
      <c r="B4" s="24">
        <f t="shared" ref="B4:B8" si="0">C4*100/$C$8</f>
        <v>42.857142857142854</v>
      </c>
      <c r="C4" s="1">
        <v>21</v>
      </c>
    </row>
    <row r="5" spans="1:3">
      <c r="A5" s="1" t="s">
        <v>7</v>
      </c>
      <c r="B5" s="24">
        <f t="shared" si="0"/>
        <v>4.0816326530612246</v>
      </c>
      <c r="C5" s="1">
        <v>2</v>
      </c>
    </row>
    <row r="6" spans="1:3">
      <c r="A6" s="1" t="s">
        <v>8</v>
      </c>
      <c r="B6" s="24">
        <f t="shared" si="0"/>
        <v>0</v>
      </c>
      <c r="C6" s="1">
        <v>0</v>
      </c>
    </row>
    <row r="7" spans="1:3">
      <c r="A7" s="1" t="s">
        <v>6</v>
      </c>
      <c r="B7" s="24">
        <f t="shared" si="0"/>
        <v>2.0408163265306123</v>
      </c>
      <c r="C7" s="1">
        <v>1</v>
      </c>
    </row>
    <row r="8" spans="1:3">
      <c r="A8" s="1" t="s">
        <v>14</v>
      </c>
      <c r="B8" s="24">
        <f t="shared" si="0"/>
        <v>100</v>
      </c>
      <c r="C8" s="1">
        <f>SUM(C3:C7)</f>
        <v>49</v>
      </c>
    </row>
    <row r="9" spans="1:3">
      <c r="A9" s="25" t="s">
        <v>21</v>
      </c>
      <c r="C9" s="25">
        <v>1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E4" sqref="E4:H8"/>
    </sheetView>
  </sheetViews>
  <sheetFormatPr defaultRowHeight="15"/>
  <cols>
    <col min="1" max="1" width="18.7109375" customWidth="1"/>
  </cols>
  <sheetData>
    <row r="1" spans="1:8">
      <c r="A1" s="4" t="s">
        <v>20</v>
      </c>
      <c r="B1" s="1"/>
      <c r="C1" s="1"/>
    </row>
    <row r="2" spans="1:8" ht="15" customHeight="1">
      <c r="A2" s="4" t="s">
        <v>11</v>
      </c>
      <c r="B2" s="2" t="s">
        <v>3</v>
      </c>
      <c r="C2" s="2" t="s">
        <v>18</v>
      </c>
    </row>
    <row r="3" spans="1:8" ht="15.75" thickBot="1">
      <c r="A3" s="1" t="s">
        <v>17</v>
      </c>
      <c r="B3" s="24">
        <f>C3*100/$C$8</f>
        <v>66.233766233766232</v>
      </c>
      <c r="C3" s="1">
        <v>51</v>
      </c>
    </row>
    <row r="4" spans="1:8">
      <c r="A4" s="1" t="s">
        <v>5</v>
      </c>
      <c r="B4" s="24">
        <f t="shared" ref="B4:B8" si="0">C4*100/$C$8</f>
        <v>29.870129870129869</v>
      </c>
      <c r="C4" s="1">
        <v>23</v>
      </c>
      <c r="E4" s="28" t="s">
        <v>24</v>
      </c>
      <c r="F4" s="29"/>
      <c r="G4" s="29"/>
      <c r="H4" s="30"/>
    </row>
    <row r="5" spans="1:8">
      <c r="A5" s="1" t="s">
        <v>7</v>
      </c>
      <c r="B5" s="24">
        <f t="shared" si="0"/>
        <v>0</v>
      </c>
      <c r="C5" s="1">
        <v>0</v>
      </c>
      <c r="E5" s="31" t="s">
        <v>25</v>
      </c>
      <c r="F5" s="32"/>
      <c r="G5" s="32"/>
      <c r="H5" s="33"/>
    </row>
    <row r="6" spans="1:8">
      <c r="A6" s="1" t="s">
        <v>8</v>
      </c>
      <c r="B6" s="24">
        <f t="shared" si="0"/>
        <v>1.2987012987012987</v>
      </c>
      <c r="C6" s="1">
        <v>1</v>
      </c>
      <c r="E6" s="31"/>
      <c r="F6" s="32"/>
      <c r="G6" s="32"/>
      <c r="H6" s="33"/>
    </row>
    <row r="7" spans="1:8">
      <c r="A7" s="1" t="s">
        <v>6</v>
      </c>
      <c r="B7" s="24">
        <f t="shared" si="0"/>
        <v>2.5974025974025974</v>
      </c>
      <c r="C7" s="1">
        <v>2</v>
      </c>
      <c r="E7" s="31"/>
      <c r="F7" s="32"/>
      <c r="G7" s="32"/>
      <c r="H7" s="33"/>
    </row>
    <row r="8" spans="1:8" ht="15.75" thickBot="1">
      <c r="A8" s="1" t="s">
        <v>14</v>
      </c>
      <c r="B8" s="24">
        <f t="shared" si="0"/>
        <v>100</v>
      </c>
      <c r="C8" s="1">
        <f>SUM(C3:C7)</f>
        <v>77</v>
      </c>
      <c r="E8" s="15"/>
      <c r="F8" s="16"/>
      <c r="G8" s="16"/>
      <c r="H8" s="17"/>
    </row>
    <row r="9" spans="1:8">
      <c r="A9" s="25" t="s">
        <v>21</v>
      </c>
      <c r="C9" s="25">
        <v>23</v>
      </c>
    </row>
  </sheetData>
  <mergeCells count="4">
    <mergeCell ref="E4:H4"/>
    <mergeCell ref="E5:H5"/>
    <mergeCell ref="E6:H6"/>
    <mergeCell ref="E7:H7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13" sqref="C13"/>
    </sheetView>
  </sheetViews>
  <sheetFormatPr defaultRowHeight="15"/>
  <cols>
    <col min="1" max="1" width="18.7109375" customWidth="1"/>
  </cols>
  <sheetData>
    <row r="1" spans="1:3">
      <c r="A1" s="6" t="s">
        <v>26</v>
      </c>
      <c r="B1" s="18"/>
      <c r="C1" s="19"/>
    </row>
    <row r="2" spans="1:3" ht="15.75" customHeight="1">
      <c r="A2" s="20" t="s">
        <v>9</v>
      </c>
      <c r="B2" s="2" t="s">
        <v>3</v>
      </c>
      <c r="C2" s="10" t="s">
        <v>18</v>
      </c>
    </row>
    <row r="3" spans="1:3">
      <c r="A3" s="9" t="s">
        <v>17</v>
      </c>
      <c r="B3" s="3">
        <f>(100*20)/48</f>
        <v>41.666666666666664</v>
      </c>
      <c r="C3" s="11">
        <v>13</v>
      </c>
    </row>
    <row r="4" spans="1:3">
      <c r="A4" s="9" t="s">
        <v>5</v>
      </c>
      <c r="B4" s="3">
        <f>(100*23)/48</f>
        <v>47.916666666666664</v>
      </c>
      <c r="C4" s="11">
        <v>12</v>
      </c>
    </row>
    <row r="5" spans="1:3">
      <c r="A5" s="9" t="s">
        <v>7</v>
      </c>
      <c r="B5" s="3">
        <f>(100*4)/48</f>
        <v>8.3333333333333339</v>
      </c>
      <c r="C5" s="11">
        <v>3</v>
      </c>
    </row>
    <row r="6" spans="1:3">
      <c r="A6" s="9" t="s">
        <v>8</v>
      </c>
      <c r="B6" s="3">
        <f>(100*1)/48</f>
        <v>2.0833333333333335</v>
      </c>
      <c r="C6" s="11">
        <v>12</v>
      </c>
    </row>
    <row r="7" spans="1:3">
      <c r="A7" s="9" t="s">
        <v>6</v>
      </c>
      <c r="B7" s="3">
        <f>(100*0)/60</f>
        <v>0</v>
      </c>
      <c r="C7" s="11">
        <v>4</v>
      </c>
    </row>
    <row r="8" spans="1:3" ht="15.75" thickBot="1">
      <c r="A8" s="12" t="s">
        <v>14</v>
      </c>
      <c r="B8" s="13">
        <f>SUM(B3:B7)</f>
        <v>99.999999999999986</v>
      </c>
      <c r="C8" s="14">
        <f>SUM(C3:C7)</f>
        <v>44</v>
      </c>
    </row>
    <row r="9" spans="1:3">
      <c r="A9" s="26" t="s">
        <v>21</v>
      </c>
      <c r="C9" s="27">
        <v>6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9"/>
    </sheetView>
  </sheetViews>
  <sheetFormatPr defaultRowHeight="15"/>
  <cols>
    <col min="1" max="1" width="18.7109375" customWidth="1"/>
  </cols>
  <sheetData>
    <row r="1" spans="1:3">
      <c r="A1" s="4" t="s">
        <v>23</v>
      </c>
      <c r="B1" s="4"/>
      <c r="C1" s="4"/>
    </row>
    <row r="2" spans="1:3" ht="17.25" customHeight="1">
      <c r="A2" s="4" t="s">
        <v>10</v>
      </c>
      <c r="B2" s="2" t="s">
        <v>3</v>
      </c>
      <c r="C2" s="2" t="s">
        <v>18</v>
      </c>
    </row>
    <row r="3" spans="1:3">
      <c r="A3" s="1" t="s">
        <v>17</v>
      </c>
      <c r="B3" s="24">
        <f>C3*100/$C$8</f>
        <v>52.5</v>
      </c>
      <c r="C3" s="1">
        <v>21</v>
      </c>
    </row>
    <row r="4" spans="1:3">
      <c r="A4" s="1" t="s">
        <v>5</v>
      </c>
      <c r="B4" s="24">
        <f t="shared" ref="B4:B8" si="0">C4*100/$C$8</f>
        <v>45</v>
      </c>
      <c r="C4" s="1">
        <v>18</v>
      </c>
    </row>
    <row r="5" spans="1:3">
      <c r="A5" s="1" t="s">
        <v>7</v>
      </c>
      <c r="B5" s="24">
        <f t="shared" si="0"/>
        <v>2.5</v>
      </c>
      <c r="C5" s="1">
        <v>1</v>
      </c>
    </row>
    <row r="6" spans="1:3">
      <c r="A6" s="1" t="s">
        <v>8</v>
      </c>
      <c r="B6" s="24">
        <f t="shared" si="0"/>
        <v>0</v>
      </c>
      <c r="C6" s="1">
        <v>0</v>
      </c>
    </row>
    <row r="7" spans="1:3">
      <c r="A7" s="1" t="s">
        <v>6</v>
      </c>
      <c r="B7" s="24">
        <f t="shared" si="0"/>
        <v>0</v>
      </c>
      <c r="C7" s="1">
        <v>0</v>
      </c>
    </row>
    <row r="8" spans="1:3">
      <c r="A8" s="1" t="s">
        <v>14</v>
      </c>
      <c r="B8" s="24">
        <f t="shared" si="0"/>
        <v>100</v>
      </c>
      <c r="C8" s="1">
        <f>SUM(C3:C7)</f>
        <v>40</v>
      </c>
    </row>
    <row r="9" spans="1:3">
      <c r="A9" s="25" t="s">
        <v>27</v>
      </c>
      <c r="C9" s="25">
        <v>10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F4" sqref="F4"/>
    </sheetView>
  </sheetViews>
  <sheetFormatPr defaultRowHeight="15"/>
  <cols>
    <col min="1" max="1" width="18.7109375" customWidth="1"/>
  </cols>
  <sheetData>
    <row r="1" spans="1:3">
      <c r="A1" s="4" t="s">
        <v>23</v>
      </c>
      <c r="B1" s="1"/>
      <c r="C1" s="1"/>
    </row>
    <row r="2" spans="1:3" ht="15" customHeight="1">
      <c r="A2" s="4" t="s">
        <v>16</v>
      </c>
      <c r="B2" s="2" t="s">
        <v>3</v>
      </c>
      <c r="C2" s="2" t="s">
        <v>18</v>
      </c>
    </row>
    <row r="3" spans="1:3">
      <c r="A3" s="1" t="s">
        <v>17</v>
      </c>
      <c r="B3" s="24">
        <f>C3*100/$C$8</f>
        <v>56</v>
      </c>
      <c r="C3" s="1">
        <v>28</v>
      </c>
    </row>
    <row r="4" spans="1:3">
      <c r="A4" s="1" t="s">
        <v>5</v>
      </c>
      <c r="B4" s="24">
        <f t="shared" ref="B4:B8" si="0">C4*100/$C$8</f>
        <v>28</v>
      </c>
      <c r="C4" s="1">
        <v>14</v>
      </c>
    </row>
    <row r="5" spans="1:3">
      <c r="A5" s="1" t="s">
        <v>7</v>
      </c>
      <c r="B5" s="24">
        <f t="shared" si="0"/>
        <v>6</v>
      </c>
      <c r="C5" s="1">
        <v>3</v>
      </c>
    </row>
    <row r="6" spans="1:3">
      <c r="A6" s="1" t="s">
        <v>8</v>
      </c>
      <c r="B6" s="24">
        <f t="shared" si="0"/>
        <v>6</v>
      </c>
      <c r="C6" s="1">
        <v>3</v>
      </c>
    </row>
    <row r="7" spans="1:3">
      <c r="A7" s="1" t="s">
        <v>6</v>
      </c>
      <c r="B7" s="24">
        <f t="shared" si="0"/>
        <v>4</v>
      </c>
      <c r="C7" s="1">
        <v>2</v>
      </c>
    </row>
    <row r="8" spans="1:3">
      <c r="A8" s="1" t="s">
        <v>14</v>
      </c>
      <c r="B8" s="24">
        <f t="shared" si="0"/>
        <v>100</v>
      </c>
      <c r="C8" s="1">
        <f>SUM(C3:C7)</f>
        <v>50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sqref="A1:C8"/>
    </sheetView>
  </sheetViews>
  <sheetFormatPr defaultRowHeight="15"/>
  <cols>
    <col min="1" max="1" width="18.7109375" customWidth="1"/>
  </cols>
  <sheetData>
    <row r="1" spans="1:3">
      <c r="A1" s="4" t="s">
        <v>23</v>
      </c>
      <c r="B1" s="1"/>
      <c r="C1" s="1"/>
    </row>
    <row r="2" spans="1:3" ht="17.25" customHeight="1">
      <c r="A2" s="4" t="s">
        <v>15</v>
      </c>
      <c r="B2" s="2" t="s">
        <v>3</v>
      </c>
      <c r="C2" s="2" t="s">
        <v>18</v>
      </c>
    </row>
    <row r="3" spans="1:3">
      <c r="A3" s="1" t="s">
        <v>17</v>
      </c>
      <c r="B3" s="24">
        <f>C3*100/$C$8</f>
        <v>36</v>
      </c>
      <c r="C3" s="1">
        <v>18</v>
      </c>
    </row>
    <row r="4" spans="1:3">
      <c r="A4" s="1" t="s">
        <v>5</v>
      </c>
      <c r="B4" s="24">
        <f t="shared" ref="B4:B8" si="0">C4*100/$C$8</f>
        <v>36</v>
      </c>
      <c r="C4" s="1">
        <v>18</v>
      </c>
    </row>
    <row r="5" spans="1:3">
      <c r="A5" s="1" t="s">
        <v>7</v>
      </c>
      <c r="B5" s="24">
        <f t="shared" si="0"/>
        <v>10</v>
      </c>
      <c r="C5" s="1">
        <v>5</v>
      </c>
    </row>
    <row r="6" spans="1:3">
      <c r="A6" s="1" t="s">
        <v>8</v>
      </c>
      <c r="B6" s="24">
        <f t="shared" si="0"/>
        <v>16</v>
      </c>
      <c r="C6" s="1">
        <v>8</v>
      </c>
    </row>
    <row r="7" spans="1:3">
      <c r="A7" s="1" t="s">
        <v>6</v>
      </c>
      <c r="B7" s="24">
        <f t="shared" si="0"/>
        <v>2</v>
      </c>
      <c r="C7" s="1">
        <v>1</v>
      </c>
    </row>
    <row r="8" spans="1:3">
      <c r="A8" s="1" t="s">
        <v>14</v>
      </c>
      <c r="B8" s="24">
        <f t="shared" si="0"/>
        <v>100</v>
      </c>
      <c r="C8" s="1">
        <f>SUM(C3:C7)</f>
        <v>50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Gênero</vt:lpstr>
      <vt:lpstr>Conforto</vt:lpstr>
      <vt:lpstr>Limpeza</vt:lpstr>
      <vt:lpstr>Recepção</vt:lpstr>
      <vt:lpstr>Atendimento</vt:lpstr>
      <vt:lpstr>Informação</vt:lpstr>
      <vt:lpstr>Sinalização</vt:lpstr>
      <vt:lpstr>Confiança</vt:lpstr>
      <vt:lpstr>Espera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Fundação Alfredo da Matta</dc:creator>
  <cp:lastModifiedBy>heloisa.reis</cp:lastModifiedBy>
  <cp:lastPrinted>2015-03-18T11:17:44Z</cp:lastPrinted>
  <dcterms:created xsi:type="dcterms:W3CDTF">2010-06-28T11:53:30Z</dcterms:created>
  <dcterms:modified xsi:type="dcterms:W3CDTF">2019-07-30T19:47:32Z</dcterms:modified>
</cp:coreProperties>
</file>